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 firstSheet="1" activeTab="1"/>
  </bookViews>
  <sheets>
    <sheet name="明细表" sheetId="1" state="hidden" r:id="rId1"/>
    <sheet name="明细表 " sheetId="2" r:id="rId2"/>
    <sheet name="明细表  (2)" sheetId="3" state="hidden" r:id="rId3"/>
  </sheets>
  <definedNames>
    <definedName name="_xlnm.Print_Area" localSheetId="0">明细表!$A$1:$I$75</definedName>
    <definedName name="_xlnm.Print_Area" localSheetId="1">'明细表 '!$A$1:$F$43</definedName>
    <definedName name="_xlnm.Print_Area" localSheetId="2">'明细表  (2)'!$A$1:$I$36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<sst xmlns="http://schemas.openxmlformats.org/spreadsheetml/2006/main" count="328" uniqueCount="235">
  <si>
    <t>工 程 服 务 类 需 用 申 请 明 细 表</t>
  </si>
  <si>
    <t>预计开工日期：2025年4月1日</t>
  </si>
  <si>
    <t>预计完成时间：2025年12月31日</t>
  </si>
  <si>
    <t>项目类别：农网</t>
  </si>
  <si>
    <t xml:space="preserve"> 配网工程</t>
  </si>
  <si>
    <t>服务类型：监理</t>
  </si>
  <si>
    <t>申请单位：呼和浩特供电公司</t>
  </si>
  <si>
    <t>填制日期：2024年11月15日</t>
  </si>
  <si>
    <t>序号</t>
  </si>
  <si>
    <t>项目名称</t>
  </si>
  <si>
    <t>批准文号</t>
  </si>
  <si>
    <t>数量</t>
  </si>
  <si>
    <t>项目总投资
(万元)</t>
  </si>
  <si>
    <t>估算总价
（万元）</t>
  </si>
  <si>
    <t>设计费占比</t>
  </si>
  <si>
    <t>预计完成时间</t>
  </si>
  <si>
    <t>备注</t>
  </si>
  <si>
    <t>设计院</t>
  </si>
  <si>
    <t>呼和浩特市金桥经济技术开发区玉泉变新出10线与哈达变新出16线联络等3项工程</t>
  </si>
  <si>
    <t>项目备案告知书
2409-150105-04-01-541244</t>
  </si>
  <si>
    <t>标段一
（万元）</t>
  </si>
  <si>
    <t>呼和浩特市电力勘察设计院有限公司</t>
  </si>
  <si>
    <t>玉泉变新出10线与哈达变新出16线联络工程</t>
  </si>
  <si>
    <t>玉泉变新出11线与哈达变新出15线联络工程</t>
  </si>
  <si>
    <t>金桥952大黑河线与金桥967女子监狱线联络工程</t>
  </si>
  <si>
    <t>呼和浩特市土默特左旗金川110千伏变电站954伟业线与金川变955霍寨线联络等5项工程</t>
  </si>
  <si>
    <t>项目备案告知书
2409-150121-04-01-237394</t>
  </si>
  <si>
    <t>杭州鸿晟电力设计咨询有限公司</t>
  </si>
  <si>
    <t>金川110千伏变电站954伟业线与金川变955霍寨线联络工程</t>
  </si>
  <si>
    <t>章盖营变新出4号线与西郊变新建1号线联络</t>
  </si>
  <si>
    <t>章盖营变957晨威线与章盖营变新出3线联络</t>
  </si>
  <si>
    <t>蒙亮110千伏变电站新出1#线与金川110千伏变电站957乌素图线联络</t>
  </si>
  <si>
    <t>蒙亮110千伏变电站新出2#线与金川开闭站金晨线联络</t>
  </si>
  <si>
    <t>呼和浩特市玉泉区锡林变体育场开闭站新出1线与南郊变953建华线联络等10项工程</t>
  </si>
  <si>
    <t xml:space="preserve">项目备案告知书
</t>
  </si>
  <si>
    <t>河南同力电力设计有限公司</t>
  </si>
  <si>
    <t>锡林变体育场开闭站新出1线与南郊变953建华线联络工程</t>
  </si>
  <si>
    <t>锡林变体育场开闭站新出2线与南郊变962凯哥线联络工程</t>
  </si>
  <si>
    <t>锡林变体育场开闭站新出3线与南郊变979电科院线联络工程</t>
  </si>
  <si>
    <t>锡林变万象城开闭站新出4线与友谊变952吕祖庙线联络工程</t>
  </si>
  <si>
    <t>锡林变万象城开闭站新出1线与南郊变958公园西路线联络工程</t>
  </si>
  <si>
    <t>五里营新出1线联络与南郊变951辛辛板线联络工程</t>
  </si>
  <si>
    <t>章盖营新出1线与青城变953后本滩线联络工程</t>
  </si>
  <si>
    <t>章盖营新出2线切改青城变953后本滩线工程</t>
  </si>
  <si>
    <t>裕隆变955通用线与青城变957裕公充线联络工程</t>
  </si>
  <si>
    <t>南湖变新出2线与五里营变9508五公充线联络工程</t>
  </si>
  <si>
    <t>呼和浩特市和林格尔县吉祥110千伏变电站952南山Ⅱ回线与963水岸Ⅱ回线联络等3项工程</t>
  </si>
  <si>
    <t>项目备案告知书
2409-150123-04-01-872862</t>
  </si>
  <si>
    <t>四川协合电力工程设计有限公司</t>
  </si>
  <si>
    <t>吉祥110千伏变电站952南山Ⅱ回线与吉祥110千伏变电站963水岸II回线联络工程</t>
  </si>
  <si>
    <t>吉祥110千伏变电站953南山Ⅲ回线与吉祥110千伏变电站962水岸Ⅰ回线联络工程</t>
  </si>
  <si>
    <t>110千伏红旗变电站新出4回线与110千伏
和顺变968北区线联络等5项工程</t>
  </si>
  <si>
    <t>呼和浩特市新城区110千伏毫沁营变新出1回10千伏线路与220千伏胜利变9504利石线联络等5项工程</t>
  </si>
  <si>
    <t>项目备案告知书
2409-150102-89-01-556514</t>
  </si>
  <si>
    <t>呼和浩特市新城区110千伏毫沁营变新出1回10千伏线路与220千伏胜利变9504利石线联络工程</t>
  </si>
  <si>
    <t>新城区110千伏恰西变9505恰海线与呼和开闭站964明秀线联络工程</t>
  </si>
  <si>
    <t>新城区110千伏北郊变951红山口线与110千伏北郊变952奋进路线联络工程</t>
  </si>
  <si>
    <t>新城区110千伏赛马场变968阿尔泰线与110千伏恰西变9702恰泰线延伸段联络工程</t>
  </si>
  <si>
    <t>新城区110千伏赛马场变965青山线与110千伏赛马场变960石新线联络工程</t>
  </si>
  <si>
    <t>呼和浩特市鸿盛工业园区恰西110千伏变电站新出7线与科尔沁220千伏变电站965塔开线联络等3项工程</t>
  </si>
  <si>
    <t>项目备案告知书
2409-150102-89-01-813172</t>
  </si>
  <si>
    <t>恰西110千伏变电站新出7#线与科尔沁220千伏变电站965塔开线联络工程</t>
  </si>
  <si>
    <t>恰西110千伏变电站新出8#线与百合110千伏变电站12#线联络工程</t>
  </si>
  <si>
    <t>呼和浩特市新城区110千伏百合变新建1回10千伏线路送出工程</t>
  </si>
  <si>
    <t>呼和浩特市回民区光明110千伏变电站新建1线与天骄110千伏变电站9510天光线联络等7项工程</t>
  </si>
  <si>
    <t>项目备案告知书
2409-150103-04-01-658998</t>
  </si>
  <si>
    <t>攸攸板220千伏变电站1#新出线工程</t>
  </si>
  <si>
    <t>攸攸板220千伏变电站9510祥樾线延申切改天骄110千伏变电站9508西居线工程</t>
  </si>
  <si>
    <t>天骄110千伏变电站9601天铸线与北郊110千伏变电站953北锡林线联络工程</t>
  </si>
  <si>
    <t>光明110千伏变电站新建1线与天骄110千伏变电站9510天光线联络工程</t>
  </si>
  <si>
    <t>蒙亮110千伏变电站新出7回线路工程</t>
  </si>
  <si>
    <t>蒙亮110千伏变电站新出10回线路工程</t>
  </si>
  <si>
    <t>蒙亮110千伏变电站新出11回线路工程</t>
  </si>
  <si>
    <t>呼和浩特市托克托县东胜110千伏变电站新建10千伏1线与双河110千伏变电站951双河线联络工程</t>
  </si>
  <si>
    <t>项目备案告知书
2409-150122-04-01-599024</t>
  </si>
  <si>
    <t>呼和浩特市武川县南梁110千伏变电站新出Ⅰ线与南梁110千伏变电站新出Ⅱ线联络工程</t>
  </si>
  <si>
    <t>项目备案告知书
2409-150125-04-01-136860</t>
  </si>
  <si>
    <t>呼和浩特市土默特左旗110千伏发展变953枫林线1#环网柜-59#电缆更换等2项工程</t>
  </si>
  <si>
    <t>项目备案告知书
2409-150121-04-01-110908</t>
  </si>
  <si>
    <t>110千伏发展变953枫林线1#环网柜-59#
电缆更换工程</t>
  </si>
  <si>
    <t>110 千伏发展变954天佑线69#-70#杆电缆更换及新建二进六出环网柜工程</t>
  </si>
  <si>
    <t>呼和浩特市托克托工业园区金隆110千伏变电站新建ⅠⅡ回10千伏工程</t>
  </si>
  <si>
    <t>项目备案告知书
2409-150122-04-01-912869</t>
  </si>
  <si>
    <t>呼和浩特市玉泉区金海变9506金红线切改裕隆变970甲裕厂线工程</t>
  </si>
  <si>
    <t>项目备案告知书
2409-150104-89-01-321639</t>
  </si>
  <si>
    <t>呼和浩特市托克托工业园区日盛110千伏变电站新建2回10千伏线路等2项工程</t>
  </si>
  <si>
    <t>项目备案告知书
2409-150122-04-01-939427</t>
  </si>
  <si>
    <t>托克托工业园区110千伏日盛变新建2回10千伏线路工程</t>
  </si>
  <si>
    <t>托克托工业园区220千伏塔布变新建2回10千伏线路工程</t>
  </si>
  <si>
    <t>呼和浩特市赛罕区体育场开闭站与中心变951体育场线联络等2项工程</t>
  </si>
  <si>
    <t>项目备案告知书
2409-150105-04-01-133618</t>
  </si>
  <si>
    <t>110千伏泰安变9502五里营线17#东2#12#-G-FZ至17#-Z-HW电缆更换工程</t>
  </si>
  <si>
    <t>体育场开闭站与中心变951体育场线联络</t>
  </si>
  <si>
    <t>呼和浩特市回民区乌素图220千伏变电站954坝口线等2条10千伏线路2个台区低压线路改造工程</t>
  </si>
  <si>
    <t>项目备案告知书</t>
  </si>
  <si>
    <t>呼和浩特市清水河县韭菜庄35千伏变电站新建1回10千伏线路送出工程</t>
  </si>
  <si>
    <t>呼和浩特市武川县南梁110千伏变电站961一中线出口电缆改造等5项工程</t>
  </si>
  <si>
    <t>项目备案告知书
2409-150125-04-01-349461</t>
  </si>
  <si>
    <t>南梁110千伏变电站952广胜兴线出口电缆改造工程</t>
  </si>
  <si>
    <t>南梁110千伏变电站961一中线出口电缆改造工程</t>
  </si>
  <si>
    <t>南梁110千伏变电站963东梁线出口电缆改造工程</t>
  </si>
  <si>
    <t>南梁110千伏变电站955县委线出口电缆改造工程</t>
  </si>
  <si>
    <t>南梁110千伏变电站954城关线体工队支线改造工程</t>
  </si>
  <si>
    <t>呼和浩特经济技术开发区沁园110千伏变电站新建2回10千伏线路工程</t>
  </si>
  <si>
    <t>呼和浩特经济技术开发区希望110千伏变电站新建l回10千伏线路迭出工程</t>
  </si>
  <si>
    <t>呼和浩特经济技术开发区创业220千伏变电站新建2回10千伏线路送出工程</t>
  </si>
  <si>
    <t>呼和浩特市对呼和浩特市回民区滨河路954宽巷子线等2条10千伏电力线路迁改入地工程</t>
  </si>
  <si>
    <t>小计</t>
  </si>
  <si>
    <t>审核（盖章）：（业务部门处长）</t>
  </si>
  <si>
    <t>编制：</t>
  </si>
  <si>
    <t xml:space="preserve">           1.项目应到履行核准手续的，已经核准（含自治区发改委、国家发改委批复可以开展前期工作的相关文件）；</t>
  </si>
  <si>
    <t xml:space="preserve">           2.初步设计及概算应当履行审批手续的，已经批准；</t>
  </si>
  <si>
    <t xml:space="preserve">           3.有相应资金或资金来源已经落实；</t>
  </si>
  <si>
    <t xml:space="preserve">           4.有招标所需的设计图纸及技术资料；</t>
  </si>
  <si>
    <t xml:space="preserve">           5.法律法规规定的其他条件已经全部具备。</t>
  </si>
  <si>
    <t xml:space="preserve">         三、非招标采购类（包括唯一性采购），在具备第二项的情况条件下，必须由招投标领导小组签署意见。</t>
  </si>
  <si>
    <t>呼和浩特供电公司2026年第一批固定资产投资预计划工程（城网）施工招标2
标段划分明细</t>
  </si>
  <si>
    <t>招标编号：HG20250104-522-527</t>
  </si>
  <si>
    <t>标段号</t>
  </si>
  <si>
    <t>标段名称</t>
  </si>
  <si>
    <t>批复名称</t>
  </si>
  <si>
    <t>子项目名称</t>
  </si>
  <si>
    <t>子工程最高投标限价（元）</t>
  </si>
  <si>
    <t>不含中标服务费最高投标限价总价（元）</t>
  </si>
  <si>
    <t>中标服务费限价（元）</t>
  </si>
  <si>
    <t>含中标服务费最高投标限价总价（元）</t>
  </si>
  <si>
    <t>HG20250104-522</t>
  </si>
  <si>
    <t>回民区（城网）施工招标</t>
  </si>
  <si>
    <t>呼和浩特市回民区西郊110千伏变电站914钢铁路线线路改造等3项工程</t>
  </si>
  <si>
    <t>西郊110千伏变电站914钢铁路线线路改造工程</t>
  </si>
  <si>
    <t>西郊110千伏变电站914钢铁路线与天骄110千伏变电站9709天新线联络线路改造工程</t>
  </si>
  <si>
    <t>西郊110千伏变电站929丙化工路线线路改造工程</t>
  </si>
  <si>
    <t>呼和浩特市回民区光明110千伏变电站951四合兴线等7条10千伏线路出口电缆更换工程</t>
  </si>
  <si>
    <t>HG20250104-523</t>
  </si>
  <si>
    <t>和林格尔县等（城网）施工招标</t>
  </si>
  <si>
    <t>呼和浩特市和林格尔县110千伏红旗变新出2线与110千伏和顺变964热电线联络等2项工程</t>
  </si>
  <si>
    <t>红旗110千伏变电站新建2#10千伏线路与和顺110千伏变电站964热电线联络工程</t>
  </si>
  <si>
    <t>红旗110千伏变电站新建4#10千伏线路与110千伏和顺变956城北线联络工程</t>
  </si>
  <si>
    <t>经开区希望变新建10千伏开闭站及沁园变新建10千伏线路切改六犋牛线工程</t>
  </si>
  <si>
    <t>HG20250104-524</t>
  </si>
  <si>
    <t>新城区等（城网）施工招标</t>
  </si>
  <si>
    <t>呼和浩特市新城区新华110千伏变电站963中海线更换出口电缆等3项工程</t>
  </si>
  <si>
    <t>北郊110千伏变电站951红山口线HW1至2#杆电缆更换工程</t>
  </si>
  <si>
    <t>新城区赛马场110千伏变电站955海平线77#杆至HW2电缆更换工程</t>
  </si>
  <si>
    <t>新城区新华110千伏变电站963中海线更换出口电缆工程</t>
  </si>
  <si>
    <t>呼和浩特市新城区胜利变10千伏开闭站新建5#线与北郊变952奋进路线联络等3项工程</t>
  </si>
  <si>
    <t>胜利220千伏变电站10千伏开闭站新建四回与北郊110千伏变电站951红山口线联络工程</t>
  </si>
  <si>
    <t>胜利220千伏变电站10千伏开闭站新建一回与赛马场110千伏变电站957财神庙线联络工程</t>
  </si>
  <si>
    <t>胜利220千伏变电站开闭所新建五回与北郊110千伏变电站952奋进路线联络工程</t>
  </si>
  <si>
    <t>呼和浩特市武川县可镇220千伏变电站957河边线等6条线路出口线路改造工程</t>
  </si>
  <si>
    <t>呼和浩特市土默特左旗发展110千伏变电站956紫瑞线1#环网柜-2#环网柜线路更换工程</t>
  </si>
  <si>
    <t>呼和浩特市土默特左旗台阁牧220千伏变电站新建开闭站工程</t>
  </si>
  <si>
    <t>呼和浩特市新城区恰西110千伏变电站9506恰南线切改科尔沁220千伏变电站968鸿滨线工程</t>
  </si>
  <si>
    <t>HG20250104-525</t>
  </si>
  <si>
    <t>托克托县（城网）施工招标1</t>
  </si>
  <si>
    <t>呼和浩特市托克托县东胜110千伏变电站966民中线南坪商业台区改造等4项工程</t>
  </si>
  <si>
    <t>东胜110千伏变电站958玫瑰园线财政局1号台区等台区改造工程</t>
  </si>
  <si>
    <t>东胜110千伏变电站966民中线南坪商业台区改造工程</t>
  </si>
  <si>
    <t>南坪110千伏变电站923农研所线菜地台区等台区改造工程</t>
  </si>
  <si>
    <t>南坪110千伏变电站928城关线乳品厂台区等台区改造工程</t>
  </si>
  <si>
    <t>呼和浩特市托克托工业园区复兴110千伏变电站新建2回10千伏线路送出工程</t>
  </si>
  <si>
    <t>HG20250104-526</t>
  </si>
  <si>
    <t>托克托县（城网）施工招标2</t>
  </si>
  <si>
    <t>呼和浩特市托克托工业园区金隆110千伏变电站新建5#10千伏线路送出等7项工程</t>
  </si>
  <si>
    <t>呼和浩特市托克托工业园区复兴110千伏变电站新建3#10千伏线路送出工程</t>
  </si>
  <si>
    <t>呼和浩特市托克托工业园区复兴110千伏变电站新建4#10千伏线路送出工程</t>
  </si>
  <si>
    <t>呼和浩特市托克托工业园区金隆110千伏变电站新建2回10kV线路送出工程</t>
  </si>
  <si>
    <t>呼和浩特市托克托工业园区金隆110千伏变电站新建5#10千伏线路送出工程</t>
  </si>
  <si>
    <t>呼和浩特市托克托工业园区金隆110千伏变电站新建6#10千伏线路送出工程</t>
  </si>
  <si>
    <t>呼和浩特市托克托工业园区金隆110千伏变电站新建7#10千伏线路送出工程</t>
  </si>
  <si>
    <t>呼和浩特市托克托工业园区金隆110千伏变电站新建8#10千伏线路送出工程</t>
  </si>
  <si>
    <t>呼和浩特市托克托县南坪变927托二中线与南坪变911化工厂线联络等3项工程</t>
  </si>
  <si>
    <t>南坪110千伏变电站927托二中线与东胜110千伏变电站911化工厂线联络线工程</t>
  </si>
  <si>
    <t>双河110千伏变电站956霍家圪洞线与新区35千伏变电站961嘉和II回线路联络线工程</t>
  </si>
  <si>
    <t>双河110千伏电站965水源线与新区35千伏变电站954嘉和I回线路联络线工程</t>
  </si>
  <si>
    <t>HG20250104-527</t>
  </si>
  <si>
    <t>赛罕区（城网）施工招标</t>
  </si>
  <si>
    <t>呼和浩特市赛罕区南郊110千伏变电站968南伦线电缆改造等3项工程</t>
  </si>
  <si>
    <t>东郊变220千伏变电站913乙桥华线改造工程</t>
  </si>
  <si>
    <t>南郊110千伏变电站956二毛线电缆改造工程</t>
  </si>
  <si>
    <t>南郊110千伏变电站968南伦线电缆改造工程</t>
  </si>
  <si>
    <t>呼和浩特市赛罕区如意110千伏变电站954平安线2#环网箱至3#环网箱线路改造等3项工程</t>
  </si>
  <si>
    <t>丁香110千伏变电站978辰航线1号HW953间隔至4号FZ901电缆更换工程</t>
  </si>
  <si>
    <t>南郊110千伏变电站963双树线1#-2#G-HW等2条线路电缆改造工程</t>
  </si>
  <si>
    <t>如意110千伏变电站954平安线2#环网箱至3#环网箱线路改造工程</t>
  </si>
  <si>
    <t>预计开工日期：2026年4月1日</t>
  </si>
  <si>
    <t>预计完成时间：2026年11月30日</t>
  </si>
  <si>
    <t>服务类型：施工</t>
  </si>
  <si>
    <t>填制日期：2025年12月31日</t>
  </si>
  <si>
    <t>项目总投资
(元)</t>
  </si>
  <si>
    <t>估算总价
（元）</t>
  </si>
  <si>
    <t>呼和浩特市武川县2026年第一批10千伏及以下农村电网巩固提升工程</t>
  </si>
  <si>
    <t>项目备案告知书
2507-150125-04-01-331243</t>
  </si>
  <si>
    <t>王宏杰</t>
  </si>
  <si>
    <t>呼和浩特市清水河2026年第一批农村电网巩固提升10千伏及以下工程</t>
  </si>
  <si>
    <t>项目备案告知书
2507-150124-04-01-324691</t>
  </si>
  <si>
    <t>呼和浩特市土默特左旗2026年第一批农村电网巩固提升10千伏及以下工程</t>
  </si>
  <si>
    <t xml:space="preserve"> 项目备案告知书
2507-150121-04-01-772052</t>
  </si>
  <si>
    <t>呼和浩特市托克托县2026年第一批农村电网巩固提升10千伏及以下工程</t>
  </si>
  <si>
    <t>项目备案告知书
2507-150122-04-01-655848</t>
  </si>
  <si>
    <t>呼和浩特市武川县2026年第二批农村电网巩固提升10千伏及以下工程</t>
  </si>
  <si>
    <t>项目备案告知书
2509-150125-04-01-182771</t>
  </si>
  <si>
    <t>呼和浩特市和林格尔新区2026年第二批农村电网巩固提升10千伏及以下工程</t>
  </si>
  <si>
    <t>项目备案告知书
2509-150123-04-01-420156</t>
  </si>
  <si>
    <t>呼和浩特市托克托县2026年第二批农村电网巩固提升10千伏及以下工程</t>
  </si>
  <si>
    <t>项目备案告知书
2509-150122-04-01-650179</t>
  </si>
  <si>
    <t>呼和浩特市和林格尔县2026年第二批农村电网巩固提升10千伏及以下工程</t>
  </si>
  <si>
    <t>项目备案告知书
2509-150123-04-01-569990</t>
  </si>
  <si>
    <t>呼和浩特市土默特左旗2026年第二批农村电网巩固提升10千伏及以下工程</t>
  </si>
  <si>
    <t>项目备案告知书
2509-150121-04-01-252641</t>
  </si>
  <si>
    <t>项目备案告知书
2507-150102-89-01-400978</t>
  </si>
  <si>
    <t>塔凌夫</t>
  </si>
  <si>
    <t>项目备案告知书
2507-150105-04-01-508519</t>
  </si>
  <si>
    <t>项目备案告知书
2507-150103-04-01-659114</t>
  </si>
  <si>
    <t>呼和浩特市玉泉区南郊110千伏变电站951辛辛板线改造等3项工程</t>
  </si>
  <si>
    <t>项目备案告知书
2507-150104-89-01-468035</t>
  </si>
  <si>
    <t>项目备案告知书
2507-150122-04-01-241864</t>
  </si>
  <si>
    <t>项目备案告知书
2507-150125-04-01-581679</t>
  </si>
  <si>
    <t>项目备案告知书
2507-150121-04-01-761619</t>
  </si>
  <si>
    <t>项目备案告知书
2509-150121-04-01-914140</t>
  </si>
  <si>
    <t>项目备案告知书
2509-150103-04-01-305023</t>
  </si>
  <si>
    <t>项目备案告知书
2509-150102-89-01-957581</t>
  </si>
  <si>
    <t>呼和浩特市玉泉区章盖营110千伏变电站新建1#10千伏线路送出等8项工程</t>
  </si>
  <si>
    <t>项目备案告知书
2509-150104-89-01-772065</t>
  </si>
  <si>
    <t>项目备案告知书
2509-150102-89-01-192084</t>
  </si>
  <si>
    <t>项目备案告知书
2509-150122-04-01-574643</t>
  </si>
  <si>
    <t>项目备案告知书
2509-150122-04-01-270054</t>
  </si>
  <si>
    <t>项目备案告知书
2509-150123-04-01-172772</t>
  </si>
  <si>
    <t>呼和浩特市赛罕区丁香变10千伏开闭站新建1线与如意变952会展线联络等4项工程</t>
  </si>
  <si>
    <t>项目备案告知书
2509-150105-04-01-753474</t>
  </si>
  <si>
    <t>项目备案告知书
2509-150105-04-01-468076</t>
  </si>
  <si>
    <t>项目备案告知书
2509-150122-04-01-718207</t>
  </si>
  <si>
    <t>呼和浩特市赛罕区哈达110千伏变电站新建2回10千伏线路送出工程</t>
  </si>
  <si>
    <t>项目备案告知书
2508-150105-04-01-116564</t>
  </si>
  <si>
    <t>项目备案告知书
2509-150172-04-01-395685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</si>
</sst>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0_ "/>
  </numFmts>
  <fonts count="35">
    <font>
      <sz val="12"/>
      <name val="宋体"/>
      <charset val="134"/>
    </font>
    <font>
      <sz val="12"/>
      <color rgb="FFFF0000"/>
      <name val="宋体"/>
      <charset val="134"/>
    </font>
    <font>
      <sz val="28"/>
      <name val="方正小标宋简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2"/>
      <color rgb="FF000000"/>
      <name val="宋体"/>
      <charset val="134"/>
    </font>
    <font>
      <sz val="14"/>
      <color rgb="FFFF0000"/>
      <name val="宋体"/>
      <charset val="134"/>
    </font>
    <font>
      <sz val="14"/>
      <name val="宋体"/>
      <charset val="134"/>
    </font>
    <font>
      <b/>
      <sz val="12"/>
      <name val="仿宋_GB2312"/>
      <charset val="134"/>
    </font>
    <font>
      <sz val="20"/>
      <name val="方正小标宋简体"/>
      <charset val="134"/>
    </font>
    <font>
      <sz val="16"/>
      <name val="方正小标宋简体"/>
      <charset val="134"/>
    </font>
    <font>
      <b/>
      <sz val="14"/>
      <color theme="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4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Tahoma"/>
      <charset val="134"/>
    </font>
    <font>
      <b/>
      <sz val="18"/>
      <color theme="3"/>
      <name val="宋体"/>
      <charset val="134"/>
      <scheme val="major"/>
    </font>
    <font>
      <i/>
      <sz val="11"/>
      <color rgb="FF7F7F7F"/>
      <name val="Tahoma"/>
      <charset val="134"/>
    </font>
    <font>
      <b/>
      <sz val="15"/>
      <color theme="3"/>
      <name val="Tahoma"/>
      <charset val="134"/>
    </font>
    <font>
      <b/>
      <sz val="13"/>
      <color theme="3"/>
      <name val="Tahoma"/>
      <charset val="134"/>
    </font>
    <font>
      <b/>
      <sz val="11"/>
      <color theme="3"/>
      <name val="Tahoma"/>
      <charset val="134"/>
    </font>
    <font>
      <sz val="11"/>
      <color rgb="FF3F3F76"/>
      <name val="Tahoma"/>
      <charset val="134"/>
    </font>
    <font>
      <b/>
      <sz val="11"/>
      <color rgb="FF3F3F3F"/>
      <name val="Tahoma"/>
      <charset val="134"/>
    </font>
    <font>
      <b/>
      <sz val="11"/>
      <color rgb="FFFA7D00"/>
      <name val="Tahoma"/>
      <charset val="134"/>
    </font>
    <font>
      <b/>
      <sz val="11"/>
      <color theme="0"/>
      <name val="Tahoma"/>
      <charset val="134"/>
    </font>
    <font>
      <sz val="11"/>
      <color rgb="FFFA7D00"/>
      <name val="Tahoma"/>
      <charset val="134"/>
    </font>
    <font>
      <b/>
      <sz val="11"/>
      <color theme="1"/>
      <name val="Tahoma"/>
      <charset val="134"/>
    </font>
    <font>
      <sz val="11"/>
      <color rgb="FF006100"/>
      <name val="Tahoma"/>
      <charset val="134"/>
    </font>
    <font>
      <sz val="11"/>
      <color rgb="FF9C0006"/>
      <name val="Tahoma"/>
      <charset val="134"/>
    </font>
    <font>
      <sz val="11"/>
      <color rgb="FF9C6500"/>
      <name val="Tahoma"/>
      <charset val="134"/>
    </font>
    <font>
      <sz val="11"/>
      <color theme="0"/>
      <name val="Tahoma"/>
      <charset val="134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2" borderId="0" xfId="0" applyFont="1" applyFill="1">
      <alignment vertical="center"/>
    </xf>
    <xf numFmtId="176" fontId="0" fillId="0" borderId="0" xfId="0" applyNumberForma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4" fillId="0" borderId="1" xfId="49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0" fontId="0" fillId="0" borderId="1" xfId="49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shrinkToFit="1"/>
    </xf>
    <xf numFmtId="31" fontId="0" fillId="0" borderId="1" xfId="49" applyNumberFormat="1" applyFont="1" applyFill="1" applyBorder="1" applyAlignment="1">
      <alignment horizontal="center"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31" fontId="1" fillId="2" borderId="1" xfId="49" applyNumberFormat="1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vertical="center" wrapText="1"/>
    </xf>
    <xf numFmtId="0" fontId="7" fillId="0" borderId="1" xfId="49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0" fontId="7" fillId="0" borderId="1" xfId="49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49" applyFont="1" applyFill="1" applyBorder="1" applyAlignment="1">
      <alignment horizontal="center" vertical="center" wrapText="1"/>
    </xf>
    <xf numFmtId="31" fontId="0" fillId="0" borderId="3" xfId="49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3" xfId="0" applyNumberFormat="1" applyFont="1" applyFill="1" applyBorder="1" applyAlignment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4" xfId="49" applyFont="1" applyFill="1" applyBorder="1" applyAlignment="1">
      <alignment horizontal="center" vertical="center" wrapText="1"/>
    </xf>
    <xf numFmtId="31" fontId="0" fillId="0" borderId="4" xfId="49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176" fontId="0" fillId="0" borderId="4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49" applyFont="1" applyFill="1" applyBorder="1" applyAlignment="1">
      <alignment horizontal="center" vertical="center" wrapText="1"/>
    </xf>
    <xf numFmtId="31" fontId="0" fillId="0" borderId="5" xfId="49" applyNumberFormat="1" applyFont="1" applyFill="1" applyBorder="1" applyAlignment="1">
      <alignment horizontal="center" vertical="center" wrapText="1"/>
    </xf>
    <xf numFmtId="176" fontId="0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1" xfId="49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7" fillId="0" borderId="1" xfId="49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/>
    </xf>
    <xf numFmtId="9" fontId="7" fillId="0" borderId="1" xfId="49" applyNumberFormat="1" applyFont="1" applyBorder="1" applyAlignment="1">
      <alignment horizontal="center" vertical="center" wrapText="1"/>
    </xf>
    <xf numFmtId="31" fontId="7" fillId="0" borderId="1" xfId="49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8" fontId="14" fillId="0" borderId="1" xfId="0" applyNumberFormat="1" applyFont="1" applyFill="1" applyBorder="1" applyAlignment="1">
      <alignment horizontal="center" vertical="center"/>
    </xf>
    <xf numFmtId="0" fontId="7" fillId="0" borderId="3" xfId="49" applyFont="1" applyBorder="1" applyAlignment="1">
      <alignment horizontal="center" vertical="center" wrapText="1"/>
    </xf>
    <xf numFmtId="178" fontId="14" fillId="0" borderId="3" xfId="0" applyNumberFormat="1" applyFont="1" applyFill="1" applyBorder="1" applyAlignment="1">
      <alignment horizontal="center" vertical="center"/>
    </xf>
    <xf numFmtId="31" fontId="7" fillId="0" borderId="3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178" fontId="11" fillId="0" borderId="3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3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3"/>
  <sheetViews>
    <sheetView zoomScale="130" zoomScaleNormal="130" zoomScaleSheetLayoutView="130" topLeftCell="A55" workbookViewId="0">
      <selection activeCell="F64" sqref="F64"/>
    </sheetView>
  </sheetViews>
  <sheetFormatPr defaultColWidth="9" defaultRowHeight="15"/>
  <cols>
    <col min="1" max="1" width="9.5" customWidth="1"/>
    <col min="2" max="2" width="33.625" customWidth="1"/>
    <col min="3" max="3" width="29.25" customWidth="1"/>
    <col min="4" max="4" width="6.125" customWidth="1"/>
    <col min="5" max="5" width="16.625" customWidth="1"/>
    <col min="6" max="6" width="20.625" style="1" customWidth="1"/>
    <col min="7" max="7" width="15.625" hidden="1" customWidth="1"/>
    <col min="8" max="8" width="18.375" customWidth="1"/>
    <col min="9" max="9" width="21.625" customWidth="1"/>
    <col min="10" max="10" width="20.625" customWidth="1"/>
  </cols>
  <sheetData>
    <row r="1" ht="48.95" customHeight="1" spans="1:10">
      <c r="A1" s="51" t="s">
        <v>0</v>
      </c>
      <c r="B1" s="52"/>
      <c r="C1" s="52"/>
      <c r="D1" s="52"/>
      <c r="E1" s="52"/>
      <c r="F1" s="5"/>
      <c r="G1" s="52"/>
      <c r="H1" s="52"/>
      <c r="I1" s="52"/>
    </row>
    <row r="2" s="1" customFormat="1" ht="24.95" customHeight="1" spans="1:10">
      <c r="A2" s="7" t="s">
        <v>1</v>
      </c>
      <c r="B2" s="7"/>
      <c r="C2" s="7" t="s">
        <v>2</v>
      </c>
      <c r="D2" s="7"/>
      <c r="E2" s="7"/>
      <c r="F2" s="7"/>
      <c r="G2" s="7"/>
      <c r="H2" s="7"/>
      <c r="I2" s="7"/>
    </row>
    <row r="3" ht="24.95" customHeight="1" spans="1:10">
      <c r="A3" s="7" t="s">
        <v>3</v>
      </c>
      <c r="B3" s="7" t="s">
        <v>4</v>
      </c>
      <c r="C3" s="53" t="s">
        <v>5</v>
      </c>
      <c r="D3" s="7"/>
      <c r="E3" s="7"/>
      <c r="F3" s="7"/>
      <c r="G3" s="7"/>
      <c r="H3" s="7"/>
      <c r="I3" s="7"/>
    </row>
    <row r="4" ht="24.95" customHeight="1" spans="1:10">
      <c r="A4" s="7" t="s">
        <v>6</v>
      </c>
      <c r="B4" s="7"/>
      <c r="C4" s="7" t="s">
        <v>7</v>
      </c>
      <c r="D4" s="7"/>
      <c r="E4" s="7"/>
      <c r="F4" s="7"/>
      <c r="G4" s="7"/>
      <c r="H4" s="7"/>
      <c r="I4" s="7"/>
    </row>
    <row r="5" ht="40" customHeight="1" spans="1:10">
      <c r="A5" s="54" t="s">
        <v>8</v>
      </c>
      <c r="B5" s="54" t="s">
        <v>9</v>
      </c>
      <c r="C5" s="54" t="s">
        <v>10</v>
      </c>
      <c r="D5" s="54" t="s">
        <v>11</v>
      </c>
      <c r="E5" s="54" t="s">
        <v>12</v>
      </c>
      <c r="F5" s="9" t="s">
        <v>13</v>
      </c>
      <c r="G5" s="54" t="s">
        <v>14</v>
      </c>
      <c r="H5" s="54" t="s">
        <v>15</v>
      </c>
      <c r="I5" s="54" t="s">
        <v>16</v>
      </c>
      <c r="J5" s="54" t="s">
        <v>17</v>
      </c>
    </row>
    <row r="6" ht="80" customHeight="1" spans="1:10">
      <c r="A6" s="54">
        <v>1</v>
      </c>
      <c r="B6" s="55" t="s">
        <v>18</v>
      </c>
      <c r="C6" s="56" t="s">
        <v>19</v>
      </c>
      <c r="D6" s="56">
        <v>1</v>
      </c>
      <c r="E6" s="57">
        <v>1855.7047</v>
      </c>
      <c r="F6" s="58">
        <f>SUM(F7:F9)</f>
        <v>41.5834</v>
      </c>
      <c r="G6" s="59">
        <f>F6/E6</f>
        <v>0.0224084144422332</v>
      </c>
      <c r="H6" s="60">
        <v>46022</v>
      </c>
      <c r="I6" s="26" t="s">
        <v>20</v>
      </c>
      <c r="J6" s="61" t="s">
        <v>21</v>
      </c>
    </row>
    <row r="7" ht="30" customHeight="1" spans="1:10">
      <c r="A7" s="62">
        <v>1.1</v>
      </c>
      <c r="B7" s="63" t="s">
        <v>22</v>
      </c>
      <c r="C7" s="56"/>
      <c r="D7" s="56"/>
      <c r="E7" s="64">
        <v>496.4341</v>
      </c>
      <c r="F7" s="65">
        <v>1.2024</v>
      </c>
      <c r="G7" s="59"/>
      <c r="H7" s="60"/>
      <c r="I7" s="26"/>
      <c r="J7" s="61"/>
    </row>
    <row r="8" ht="30" customHeight="1" spans="1:10">
      <c r="A8" s="62">
        <v>1.2</v>
      </c>
      <c r="B8" s="63" t="s">
        <v>23</v>
      </c>
      <c r="C8" s="56"/>
      <c r="D8" s="56"/>
      <c r="E8" s="64">
        <v>1217.9544</v>
      </c>
      <c r="F8" s="65">
        <v>35.7776</v>
      </c>
      <c r="G8" s="59"/>
      <c r="H8" s="60"/>
      <c r="I8" s="26"/>
      <c r="J8" s="61"/>
    </row>
    <row r="9" ht="30" customHeight="1" spans="1:10">
      <c r="A9" s="62">
        <v>1.3</v>
      </c>
      <c r="B9" s="63" t="s">
        <v>24</v>
      </c>
      <c r="C9" s="56"/>
      <c r="D9" s="56"/>
      <c r="E9" s="64">
        <v>141.3162</v>
      </c>
      <c r="F9" s="65">
        <v>4.6034</v>
      </c>
      <c r="G9" s="59"/>
      <c r="H9" s="60"/>
      <c r="I9" s="26"/>
      <c r="J9" s="61"/>
    </row>
    <row r="10" ht="80" customHeight="1" spans="1:10">
      <c r="A10" s="54">
        <v>2</v>
      </c>
      <c r="B10" s="55" t="s">
        <v>25</v>
      </c>
      <c r="C10" s="56" t="s">
        <v>26</v>
      </c>
      <c r="D10" s="56">
        <v>1</v>
      </c>
      <c r="E10" s="57">
        <v>1249.3301</v>
      </c>
      <c r="F10" s="58">
        <f>SUM(F11:F15)</f>
        <v>27.4151</v>
      </c>
      <c r="G10" s="59">
        <f>F10/E10</f>
        <v>0.0219438401428093</v>
      </c>
      <c r="H10" s="60">
        <v>46387</v>
      </c>
      <c r="I10" s="26"/>
      <c r="J10" s="61" t="s">
        <v>27</v>
      </c>
    </row>
    <row r="11" ht="30" customHeight="1" spans="1:10">
      <c r="A11" s="62">
        <v>2.1</v>
      </c>
      <c r="B11" s="63" t="s">
        <v>28</v>
      </c>
      <c r="C11" s="66"/>
      <c r="D11" s="66"/>
      <c r="E11" s="64">
        <v>422.8807</v>
      </c>
      <c r="F11" s="67">
        <v>12.7301</v>
      </c>
      <c r="G11" s="59"/>
      <c r="H11" s="68"/>
      <c r="I11" s="26"/>
      <c r="J11" s="61"/>
    </row>
    <row r="12" ht="30" customHeight="1" spans="1:10">
      <c r="A12" s="62">
        <v>2.2</v>
      </c>
      <c r="B12" s="63" t="s">
        <v>29</v>
      </c>
      <c r="C12" s="66"/>
      <c r="D12" s="66"/>
      <c r="E12" s="64">
        <v>171.9256</v>
      </c>
      <c r="F12" s="67">
        <v>3.601</v>
      </c>
      <c r="G12" s="59"/>
      <c r="H12" s="68"/>
      <c r="I12" s="26"/>
      <c r="J12" s="61"/>
    </row>
    <row r="13" ht="30" customHeight="1" spans="1:10">
      <c r="A13" s="62">
        <v>2.3</v>
      </c>
      <c r="B13" s="63" t="s">
        <v>30</v>
      </c>
      <c r="C13" s="66"/>
      <c r="D13" s="66"/>
      <c r="E13" s="64">
        <v>414.8348</v>
      </c>
      <c r="F13" s="67">
        <v>10.1872</v>
      </c>
      <c r="G13" s="59"/>
      <c r="H13" s="68"/>
      <c r="I13" s="26"/>
      <c r="J13" s="61"/>
    </row>
    <row r="14" ht="30" customHeight="1" spans="1:10">
      <c r="A14" s="62">
        <v>2.4</v>
      </c>
      <c r="B14" s="63" t="s">
        <v>31</v>
      </c>
      <c r="C14" s="66"/>
      <c r="D14" s="66"/>
      <c r="E14" s="64">
        <v>62.4399</v>
      </c>
      <c r="F14" s="67">
        <v>0.2398</v>
      </c>
      <c r="G14" s="59"/>
      <c r="H14" s="68"/>
      <c r="I14" s="26"/>
      <c r="J14" s="61"/>
    </row>
    <row r="15" ht="30" customHeight="1" spans="1:10">
      <c r="A15" s="62">
        <v>2.5</v>
      </c>
      <c r="B15" s="63" t="s">
        <v>32</v>
      </c>
      <c r="C15" s="66"/>
      <c r="D15" s="66"/>
      <c r="E15" s="64">
        <v>177.2491</v>
      </c>
      <c r="F15" s="67">
        <v>0.657</v>
      </c>
      <c r="G15" s="59"/>
      <c r="H15" s="68"/>
      <c r="I15" s="26"/>
      <c r="J15" s="61"/>
    </row>
    <row r="16" ht="100" customHeight="1" spans="1:10">
      <c r="A16" s="69">
        <v>3</v>
      </c>
      <c r="B16" s="55" t="s">
        <v>33</v>
      </c>
      <c r="C16" s="66" t="s">
        <v>34</v>
      </c>
      <c r="D16" s="66">
        <v>1</v>
      </c>
      <c r="E16" s="57">
        <v>6122.0032</v>
      </c>
      <c r="F16" s="70">
        <f>SUM(F17:F26)</f>
        <v>186.1503</v>
      </c>
      <c r="G16" s="59">
        <f>F16/E16</f>
        <v>0.0304067629366806</v>
      </c>
      <c r="H16" s="68">
        <v>46387</v>
      </c>
      <c r="I16" s="26"/>
      <c r="J16" s="61" t="s">
        <v>35</v>
      </c>
    </row>
    <row r="17" s="1" customFormat="1" ht="30" customHeight="1" spans="1:10">
      <c r="A17" s="62">
        <v>3.1</v>
      </c>
      <c r="B17" s="63" t="s">
        <v>36</v>
      </c>
      <c r="C17" s="66"/>
      <c r="D17" s="66"/>
      <c r="E17" s="64">
        <v>748.2635</v>
      </c>
      <c r="F17" s="67">
        <v>23.4891</v>
      </c>
      <c r="G17" s="26"/>
      <c r="H17" s="68"/>
      <c r="I17" s="26"/>
      <c r="J17" s="61"/>
    </row>
    <row r="18" s="1" customFormat="1" ht="30" customHeight="1" spans="1:10">
      <c r="A18" s="62">
        <v>3.2</v>
      </c>
      <c r="B18" s="63" t="s">
        <v>37</v>
      </c>
      <c r="C18" s="66"/>
      <c r="D18" s="66"/>
      <c r="E18" s="64">
        <v>150.2319</v>
      </c>
      <c r="F18" s="67">
        <v>0.5726</v>
      </c>
      <c r="G18" s="26"/>
      <c r="H18" s="68"/>
      <c r="I18" s="26"/>
      <c r="J18" s="61"/>
    </row>
    <row r="19" s="1" customFormat="1" ht="30" customHeight="1" spans="1:10">
      <c r="A19" s="62">
        <v>3.3</v>
      </c>
      <c r="B19" s="63" t="s">
        <v>38</v>
      </c>
      <c r="C19" s="66"/>
      <c r="D19" s="66"/>
      <c r="E19" s="64">
        <v>422.309</v>
      </c>
      <c r="F19" s="67">
        <v>6.3091</v>
      </c>
      <c r="G19" s="26"/>
      <c r="H19" s="68"/>
      <c r="I19" s="26"/>
      <c r="J19" s="61"/>
    </row>
    <row r="20" s="1" customFormat="1" ht="30" customHeight="1" spans="1:10">
      <c r="A20" s="62">
        <v>3.4</v>
      </c>
      <c r="B20" s="63" t="s">
        <v>39</v>
      </c>
      <c r="C20" s="66"/>
      <c r="D20" s="66"/>
      <c r="E20" s="64">
        <v>700.8865</v>
      </c>
      <c r="F20" s="67">
        <v>24.3372</v>
      </c>
      <c r="G20" s="26"/>
      <c r="H20" s="68"/>
      <c r="I20" s="26"/>
      <c r="J20" s="61"/>
    </row>
    <row r="21" s="1" customFormat="1" ht="30" customHeight="1" spans="1:10">
      <c r="A21" s="62">
        <v>3.5</v>
      </c>
      <c r="B21" s="71" t="s">
        <v>40</v>
      </c>
      <c r="C21" s="66"/>
      <c r="D21" s="66"/>
      <c r="E21" s="64">
        <v>81.5064</v>
      </c>
      <c r="F21" s="67">
        <v>2.9556</v>
      </c>
      <c r="G21" s="26"/>
      <c r="H21" s="68"/>
      <c r="I21" s="26"/>
      <c r="J21" s="61"/>
    </row>
    <row r="22" s="1" customFormat="1" ht="30" customHeight="1" spans="1:10">
      <c r="A22" s="62">
        <v>3.6</v>
      </c>
      <c r="B22" s="71" t="s">
        <v>41</v>
      </c>
      <c r="C22" s="66"/>
      <c r="D22" s="66"/>
      <c r="E22" s="64">
        <v>398.3605</v>
      </c>
      <c r="F22" s="67">
        <v>1.9735</v>
      </c>
      <c r="G22" s="26"/>
      <c r="H22" s="68"/>
      <c r="I22" s="26"/>
      <c r="J22" s="61"/>
    </row>
    <row r="23" s="1" customFormat="1" ht="30" customHeight="1" spans="1:10">
      <c r="A23" s="62">
        <v>3.7</v>
      </c>
      <c r="B23" s="71" t="s">
        <v>42</v>
      </c>
      <c r="C23" s="66"/>
      <c r="D23" s="66"/>
      <c r="E23" s="64">
        <v>1358.9301</v>
      </c>
      <c r="F23" s="67">
        <v>52.9314</v>
      </c>
      <c r="G23" s="26"/>
      <c r="H23" s="68"/>
      <c r="I23" s="26"/>
      <c r="J23" s="61"/>
    </row>
    <row r="24" s="1" customFormat="1" ht="30" customHeight="1" spans="1:10">
      <c r="A24" s="62">
        <v>3.8</v>
      </c>
      <c r="B24" s="71" t="s">
        <v>43</v>
      </c>
      <c r="C24" s="66"/>
      <c r="D24" s="66"/>
      <c r="E24" s="64">
        <v>1015.1223</v>
      </c>
      <c r="F24" s="67">
        <v>37.2528</v>
      </c>
      <c r="G24" s="26"/>
      <c r="H24" s="68"/>
      <c r="I24" s="26"/>
      <c r="J24" s="61"/>
    </row>
    <row r="25" s="1" customFormat="1" ht="30" customHeight="1" spans="1:10">
      <c r="A25" s="62">
        <v>3.9</v>
      </c>
      <c r="B25" s="71" t="s">
        <v>44</v>
      </c>
      <c r="C25" s="66"/>
      <c r="D25" s="66"/>
      <c r="E25" s="64">
        <v>144.871</v>
      </c>
      <c r="F25" s="67">
        <v>4.6035</v>
      </c>
      <c r="G25" s="26"/>
      <c r="H25" s="68"/>
      <c r="I25" s="26"/>
      <c r="J25" s="61"/>
    </row>
    <row r="26" s="1" customFormat="1" ht="30" customHeight="1" spans="1:10">
      <c r="A26" s="72">
        <v>3.1</v>
      </c>
      <c r="B26" s="71" t="s">
        <v>45</v>
      </c>
      <c r="C26" s="66"/>
      <c r="D26" s="66"/>
      <c r="E26" s="64">
        <v>1101.522</v>
      </c>
      <c r="F26" s="67">
        <v>31.7255</v>
      </c>
      <c r="G26" s="26"/>
      <c r="H26" s="68"/>
      <c r="I26" s="26"/>
      <c r="J26" s="61"/>
    </row>
    <row r="27" s="1" customFormat="1" ht="80" customHeight="1" spans="1:10">
      <c r="A27" s="69">
        <v>4</v>
      </c>
      <c r="B27" s="55" t="s">
        <v>46</v>
      </c>
      <c r="C27" s="66" t="s">
        <v>47</v>
      </c>
      <c r="D27" s="56">
        <v>1</v>
      </c>
      <c r="E27" s="57">
        <v>1103.1547</v>
      </c>
      <c r="F27" s="70">
        <f>SUM(F28:F30)</f>
        <v>16.0086</v>
      </c>
      <c r="G27" s="26"/>
      <c r="H27" s="68">
        <v>46387</v>
      </c>
      <c r="I27" s="26"/>
      <c r="J27" s="61" t="s">
        <v>48</v>
      </c>
    </row>
    <row r="28" s="1" customFormat="1" ht="30" customHeight="1" spans="1:10">
      <c r="A28" s="62">
        <v>4.1</v>
      </c>
      <c r="B28" s="73" t="s">
        <v>49</v>
      </c>
      <c r="C28" s="66"/>
      <c r="D28" s="56"/>
      <c r="E28" s="64">
        <v>54.6346</v>
      </c>
      <c r="F28" s="67">
        <v>0.6718</v>
      </c>
      <c r="G28" s="26"/>
      <c r="H28" s="68"/>
      <c r="I28" s="26"/>
      <c r="J28" s="61"/>
    </row>
    <row r="29" s="1" customFormat="1" ht="30" customHeight="1" spans="1:10">
      <c r="A29" s="62">
        <v>4.2</v>
      </c>
      <c r="B29" s="73" t="s">
        <v>50</v>
      </c>
      <c r="C29" s="66"/>
      <c r="D29" s="56"/>
      <c r="E29" s="64">
        <v>114.5638</v>
      </c>
      <c r="F29" s="67">
        <v>1.423</v>
      </c>
      <c r="G29" s="26"/>
      <c r="H29" s="68"/>
      <c r="I29" s="26"/>
      <c r="J29" s="61"/>
    </row>
    <row r="30" s="1" customFormat="1" ht="30" customHeight="1" spans="1:10">
      <c r="A30" s="62">
        <v>4.3</v>
      </c>
      <c r="B30" s="73" t="s">
        <v>51</v>
      </c>
      <c r="C30" s="66"/>
      <c r="D30" s="56"/>
      <c r="E30" s="64">
        <v>933.9563</v>
      </c>
      <c r="F30" s="67">
        <v>13.9138</v>
      </c>
      <c r="G30" s="26"/>
      <c r="H30" s="68"/>
      <c r="I30" s="26"/>
      <c r="J30" s="61"/>
    </row>
    <row r="31" s="1" customFormat="1" ht="80" customHeight="1" spans="1:10">
      <c r="A31" s="69">
        <v>5</v>
      </c>
      <c r="B31" s="55" t="s">
        <v>52</v>
      </c>
      <c r="C31" s="66" t="s">
        <v>53</v>
      </c>
      <c r="D31" s="56">
        <v>1</v>
      </c>
      <c r="E31" s="57">
        <v>3380.6042</v>
      </c>
      <c r="F31" s="70">
        <f>SUM(F32:F36)</f>
        <v>93.5482</v>
      </c>
      <c r="G31" s="26"/>
      <c r="H31" s="68">
        <v>46387</v>
      </c>
      <c r="I31" s="26"/>
      <c r="J31" s="61" t="s">
        <v>48</v>
      </c>
    </row>
    <row r="32" s="1" customFormat="1" ht="30" customHeight="1" spans="1:10">
      <c r="A32" s="62">
        <v>5.1</v>
      </c>
      <c r="B32" s="74" t="s">
        <v>54</v>
      </c>
      <c r="C32" s="75"/>
      <c r="D32" s="66"/>
      <c r="E32" s="64">
        <v>1264.8297</v>
      </c>
      <c r="F32" s="67">
        <v>30.9565</v>
      </c>
      <c r="G32" s="26"/>
      <c r="H32" s="68"/>
      <c r="I32" s="26"/>
      <c r="J32" s="61"/>
    </row>
    <row r="33" s="1" customFormat="1" ht="30" customHeight="1" spans="1:10">
      <c r="A33" s="62">
        <v>5.2</v>
      </c>
      <c r="B33" s="71" t="s">
        <v>55</v>
      </c>
      <c r="C33" s="75"/>
      <c r="D33" s="66"/>
      <c r="E33" s="64">
        <v>81.2191</v>
      </c>
      <c r="F33" s="67">
        <v>1.642</v>
      </c>
      <c r="G33" s="26"/>
      <c r="H33" s="68"/>
      <c r="I33" s="26"/>
      <c r="J33" s="61"/>
    </row>
    <row r="34" s="1" customFormat="1" ht="30" customHeight="1" spans="1:10">
      <c r="A34" s="62">
        <v>5.3</v>
      </c>
      <c r="B34" s="71" t="s">
        <v>56</v>
      </c>
      <c r="C34" s="75"/>
      <c r="D34" s="66"/>
      <c r="E34" s="64">
        <v>11.9386</v>
      </c>
      <c r="F34" s="67">
        <v>0.1961</v>
      </c>
      <c r="G34" s="26"/>
      <c r="H34" s="68"/>
      <c r="I34" s="26"/>
      <c r="J34" s="61"/>
    </row>
    <row r="35" s="1" customFormat="1" ht="30" customHeight="1" spans="1:10">
      <c r="A35" s="62">
        <v>5.4</v>
      </c>
      <c r="B35" s="71" t="s">
        <v>57</v>
      </c>
      <c r="C35" s="75"/>
      <c r="D35" s="66"/>
      <c r="E35" s="64">
        <v>1891.9708</v>
      </c>
      <c r="F35" s="67">
        <v>58.4401</v>
      </c>
      <c r="G35" s="26"/>
      <c r="H35" s="68"/>
      <c r="I35" s="26"/>
      <c r="J35" s="61"/>
    </row>
    <row r="36" s="1" customFormat="1" ht="30" customHeight="1" spans="1:10">
      <c r="A36" s="62">
        <v>5.5</v>
      </c>
      <c r="B36" s="71" t="s">
        <v>58</v>
      </c>
      <c r="C36" s="75"/>
      <c r="D36" s="66"/>
      <c r="E36" s="64">
        <v>130.646</v>
      </c>
      <c r="F36" s="67">
        <v>2.3135</v>
      </c>
      <c r="G36" s="26"/>
      <c r="H36" s="68"/>
      <c r="I36" s="26"/>
      <c r="J36" s="61"/>
    </row>
    <row r="37" s="1" customFormat="1" ht="80" customHeight="1" spans="1:10">
      <c r="A37" s="69">
        <v>6</v>
      </c>
      <c r="B37" s="55" t="s">
        <v>59</v>
      </c>
      <c r="C37" s="75" t="s">
        <v>60</v>
      </c>
      <c r="D37" s="66">
        <v>1</v>
      </c>
      <c r="E37" s="57">
        <v>3151.9796</v>
      </c>
      <c r="F37" s="70">
        <f>SUM(F38:F40)</f>
        <v>85.4554</v>
      </c>
      <c r="G37" s="26"/>
      <c r="H37" s="68">
        <v>46387</v>
      </c>
      <c r="I37" s="26"/>
      <c r="J37" s="61" t="s">
        <v>21</v>
      </c>
    </row>
    <row r="38" s="1" customFormat="1" ht="30" customHeight="1" spans="1:10">
      <c r="A38" s="62">
        <v>6.1</v>
      </c>
      <c r="B38" s="71" t="s">
        <v>61</v>
      </c>
      <c r="C38" s="75"/>
      <c r="D38" s="66"/>
      <c r="E38" s="73">
        <v>511.5126</v>
      </c>
      <c r="F38" s="67">
        <v>5.6674</v>
      </c>
      <c r="G38" s="26"/>
      <c r="H38" s="68"/>
      <c r="I38" s="26"/>
      <c r="J38" s="61"/>
    </row>
    <row r="39" s="1" customFormat="1" ht="30" customHeight="1" spans="1:10">
      <c r="A39" s="62">
        <v>6.2</v>
      </c>
      <c r="B39" s="71" t="s">
        <v>62</v>
      </c>
      <c r="C39" s="75"/>
      <c r="D39" s="66"/>
      <c r="E39" s="73">
        <v>266.6931</v>
      </c>
      <c r="F39" s="67">
        <v>0.7229</v>
      </c>
      <c r="G39" s="26"/>
      <c r="H39" s="68"/>
      <c r="I39" s="26"/>
      <c r="J39" s="61"/>
    </row>
    <row r="40" s="1" customFormat="1" ht="30" customHeight="1" spans="1:10">
      <c r="A40" s="62">
        <v>6.3</v>
      </c>
      <c r="B40" s="71" t="s">
        <v>63</v>
      </c>
      <c r="C40" s="75"/>
      <c r="D40" s="66"/>
      <c r="E40" s="73">
        <v>2373.7739</v>
      </c>
      <c r="F40" s="67">
        <v>79.0651</v>
      </c>
      <c r="G40" s="26"/>
      <c r="H40" s="68"/>
      <c r="I40" s="26"/>
      <c r="J40" s="61"/>
    </row>
    <row r="41" s="1" customFormat="1" ht="80" customHeight="1" spans="1:10">
      <c r="A41" s="69">
        <v>7</v>
      </c>
      <c r="B41" s="55" t="s">
        <v>64</v>
      </c>
      <c r="C41" s="75" t="s">
        <v>65</v>
      </c>
      <c r="D41" s="56">
        <v>1</v>
      </c>
      <c r="E41" s="57">
        <v>7008.3334</v>
      </c>
      <c r="F41" s="70">
        <f>SUM(F42:F48)</f>
        <v>196.0922</v>
      </c>
      <c r="G41" s="26"/>
      <c r="H41" s="68">
        <v>46387</v>
      </c>
      <c r="I41" s="26"/>
      <c r="J41" s="61" t="s">
        <v>27</v>
      </c>
    </row>
    <row r="42" s="1" customFormat="1" ht="30" customHeight="1" spans="1:10">
      <c r="A42" s="62">
        <v>7.1</v>
      </c>
      <c r="B42" s="73" t="s">
        <v>66</v>
      </c>
      <c r="C42" s="75"/>
      <c r="D42" s="56"/>
      <c r="E42" s="73">
        <v>967.6272</v>
      </c>
      <c r="F42" s="67">
        <v>27.1292</v>
      </c>
      <c r="G42" s="26"/>
      <c r="H42" s="68"/>
      <c r="I42" s="26"/>
      <c r="J42" s="61"/>
    </row>
    <row r="43" s="1" customFormat="1" ht="30" customHeight="1" spans="1:10">
      <c r="A43" s="62">
        <v>7.2</v>
      </c>
      <c r="B43" s="73" t="s">
        <v>67</v>
      </c>
      <c r="C43" s="75"/>
      <c r="D43" s="56"/>
      <c r="E43" s="73">
        <v>781.8354</v>
      </c>
      <c r="F43" s="67">
        <v>23.0634</v>
      </c>
      <c r="G43" s="26"/>
      <c r="H43" s="68"/>
      <c r="I43" s="26"/>
      <c r="J43" s="61"/>
    </row>
    <row r="44" s="1" customFormat="1" ht="30" customHeight="1" spans="1:10">
      <c r="A44" s="62">
        <v>7.3</v>
      </c>
      <c r="B44" s="73" t="s">
        <v>68</v>
      </c>
      <c r="C44" s="75"/>
      <c r="D44" s="56"/>
      <c r="E44" s="73">
        <v>793.2189</v>
      </c>
      <c r="F44" s="67">
        <v>30.9297</v>
      </c>
      <c r="G44" s="26"/>
      <c r="H44" s="68"/>
      <c r="I44" s="26"/>
      <c r="J44" s="61"/>
    </row>
    <row r="45" s="1" customFormat="1" ht="30" customHeight="1" spans="1:10">
      <c r="A45" s="62">
        <v>7.4</v>
      </c>
      <c r="B45" s="73" t="s">
        <v>69</v>
      </c>
      <c r="C45" s="75"/>
      <c r="D45" s="56"/>
      <c r="E45" s="73">
        <v>1386.4769</v>
      </c>
      <c r="F45" s="67">
        <v>40.8281</v>
      </c>
      <c r="G45" s="26"/>
      <c r="H45" s="68"/>
      <c r="I45" s="26"/>
      <c r="J45" s="61"/>
    </row>
    <row r="46" s="1" customFormat="1" ht="30" customHeight="1" spans="1:10">
      <c r="A46" s="62">
        <v>7.5</v>
      </c>
      <c r="B46" s="73" t="s">
        <v>70</v>
      </c>
      <c r="C46" s="75"/>
      <c r="D46" s="56"/>
      <c r="E46" s="73">
        <v>1267.5544</v>
      </c>
      <c r="F46" s="67">
        <v>28.6412</v>
      </c>
      <c r="G46" s="26"/>
      <c r="H46" s="68"/>
      <c r="I46" s="26"/>
      <c r="J46" s="61"/>
    </row>
    <row r="47" s="1" customFormat="1" ht="30" customHeight="1" spans="1:10">
      <c r="A47" s="62">
        <v>7.6</v>
      </c>
      <c r="B47" s="73" t="s">
        <v>71</v>
      </c>
      <c r="C47" s="75"/>
      <c r="D47" s="56"/>
      <c r="E47" s="73">
        <v>1366.6779</v>
      </c>
      <c r="F47" s="67">
        <v>43.3224</v>
      </c>
      <c r="G47" s="26"/>
      <c r="H47" s="68"/>
      <c r="I47" s="26"/>
      <c r="J47" s="61"/>
    </row>
    <row r="48" s="1" customFormat="1" ht="30" customHeight="1" spans="1:10">
      <c r="A48" s="62">
        <v>7.7</v>
      </c>
      <c r="B48" s="73" t="s">
        <v>72</v>
      </c>
      <c r="C48" s="75"/>
      <c r="D48" s="56"/>
      <c r="E48" s="73">
        <v>444.9427</v>
      </c>
      <c r="F48" s="67">
        <v>2.1782</v>
      </c>
      <c r="G48" s="26"/>
      <c r="H48" s="68"/>
      <c r="I48" s="26"/>
      <c r="J48" s="61"/>
    </row>
    <row r="49" s="1" customFormat="1" ht="80" customHeight="1" spans="1:10">
      <c r="A49" s="69">
        <v>8</v>
      </c>
      <c r="B49" s="55" t="s">
        <v>73</v>
      </c>
      <c r="C49" s="75" t="s">
        <v>74</v>
      </c>
      <c r="D49" s="56">
        <v>1</v>
      </c>
      <c r="E49" s="57">
        <v>199.0095</v>
      </c>
      <c r="F49" s="70">
        <v>1.2681</v>
      </c>
      <c r="G49" s="26"/>
      <c r="H49" s="68">
        <v>46022</v>
      </c>
      <c r="I49" s="26"/>
      <c r="J49" s="61" t="s">
        <v>48</v>
      </c>
    </row>
    <row r="50" s="1" customFormat="1" ht="80" customHeight="1" spans="1:10">
      <c r="A50" s="69">
        <v>9</v>
      </c>
      <c r="B50" s="55" t="s">
        <v>75</v>
      </c>
      <c r="C50" s="75" t="s">
        <v>76</v>
      </c>
      <c r="D50" s="66">
        <v>1</v>
      </c>
      <c r="E50" s="57">
        <v>6.8687</v>
      </c>
      <c r="F50" s="70">
        <v>0.0745</v>
      </c>
      <c r="G50" s="26"/>
      <c r="H50" s="68">
        <v>46022</v>
      </c>
      <c r="I50" s="26"/>
      <c r="J50" s="61" t="s">
        <v>48</v>
      </c>
    </row>
    <row r="51" s="1" customFormat="1" ht="80" customHeight="1" spans="1:10">
      <c r="A51" s="69">
        <v>10</v>
      </c>
      <c r="B51" s="55" t="s">
        <v>77</v>
      </c>
      <c r="C51" s="75" t="s">
        <v>78</v>
      </c>
      <c r="D51" s="56">
        <v>1</v>
      </c>
      <c r="E51" s="57">
        <v>189.3603</v>
      </c>
      <c r="F51" s="70">
        <f>SUM(F52:F53)</f>
        <v>5.0003</v>
      </c>
      <c r="G51" s="26"/>
      <c r="H51" s="68">
        <v>46022</v>
      </c>
      <c r="I51" s="26"/>
      <c r="J51" s="61" t="s">
        <v>27</v>
      </c>
    </row>
    <row r="52" s="1" customFormat="1" ht="30" customHeight="1" spans="1:10">
      <c r="A52" s="62">
        <v>10.1</v>
      </c>
      <c r="B52" s="73" t="s">
        <v>79</v>
      </c>
      <c r="C52" s="75"/>
      <c r="D52" s="56"/>
      <c r="E52" s="73">
        <v>119.8489</v>
      </c>
      <c r="F52" s="67">
        <v>3.8718</v>
      </c>
      <c r="G52" s="26"/>
      <c r="H52" s="68"/>
      <c r="I52" s="26"/>
      <c r="J52" s="61"/>
    </row>
    <row r="53" s="1" customFormat="1" ht="30" customHeight="1" spans="1:10">
      <c r="A53" s="62">
        <v>10.2</v>
      </c>
      <c r="B53" s="73" t="s">
        <v>80</v>
      </c>
      <c r="C53" s="75"/>
      <c r="D53" s="56"/>
      <c r="E53" s="73">
        <v>69.5114</v>
      </c>
      <c r="F53" s="67">
        <v>1.1285</v>
      </c>
      <c r="G53" s="26"/>
      <c r="H53" s="68"/>
      <c r="I53" s="26"/>
      <c r="J53" s="61"/>
    </row>
    <row r="54" s="1" customFormat="1" ht="80" customHeight="1" spans="1:10">
      <c r="A54" s="69">
        <v>11</v>
      </c>
      <c r="B54" s="55" t="s">
        <v>81</v>
      </c>
      <c r="C54" s="75" t="s">
        <v>82</v>
      </c>
      <c r="D54" s="56">
        <v>1</v>
      </c>
      <c r="E54" s="57">
        <v>579.801</v>
      </c>
      <c r="F54" s="70">
        <v>11.9474</v>
      </c>
      <c r="G54" s="26"/>
      <c r="H54" s="68">
        <v>46022</v>
      </c>
      <c r="I54" s="26"/>
      <c r="J54" s="61" t="s">
        <v>35</v>
      </c>
    </row>
    <row r="55" s="1" customFormat="1" ht="80" customHeight="1" spans="1:10">
      <c r="A55" s="69">
        <v>12</v>
      </c>
      <c r="B55" s="55" t="s">
        <v>83</v>
      </c>
      <c r="C55" s="75" t="s">
        <v>84</v>
      </c>
      <c r="D55" s="66">
        <v>1</v>
      </c>
      <c r="E55" s="57">
        <v>1225.3635</v>
      </c>
      <c r="F55" s="70">
        <v>48.331</v>
      </c>
      <c r="G55" s="26"/>
      <c r="H55" s="68">
        <v>46022</v>
      </c>
      <c r="I55" s="26"/>
      <c r="J55" s="61" t="s">
        <v>35</v>
      </c>
    </row>
    <row r="56" s="1" customFormat="1" ht="80" customHeight="1" spans="1:10">
      <c r="A56" s="69">
        <v>13</v>
      </c>
      <c r="B56" s="55" t="s">
        <v>85</v>
      </c>
      <c r="C56" s="75" t="s">
        <v>86</v>
      </c>
      <c r="D56" s="56">
        <v>1</v>
      </c>
      <c r="E56" s="57">
        <v>575.1031</v>
      </c>
      <c r="F56" s="70">
        <f>SUM(F57:F58)</f>
        <v>6.5599</v>
      </c>
      <c r="G56" s="26"/>
      <c r="H56" s="68">
        <v>46022</v>
      </c>
      <c r="I56" s="26"/>
      <c r="J56" s="61" t="s">
        <v>35</v>
      </c>
    </row>
    <row r="57" s="1" customFormat="1" ht="30" customHeight="1" spans="1:10">
      <c r="A57" s="62">
        <v>13.1</v>
      </c>
      <c r="B57" s="73" t="s">
        <v>87</v>
      </c>
      <c r="C57" s="75"/>
      <c r="D57" s="56"/>
      <c r="E57" s="73">
        <v>275.9866</v>
      </c>
      <c r="F57" s="67">
        <v>1.1532</v>
      </c>
      <c r="G57" s="26"/>
      <c r="H57" s="68"/>
      <c r="I57" s="26"/>
      <c r="J57" s="61"/>
    </row>
    <row r="58" s="1" customFormat="1" ht="30" customHeight="1" spans="1:10">
      <c r="A58" s="62">
        <v>13.2</v>
      </c>
      <c r="B58" s="73" t="s">
        <v>88</v>
      </c>
      <c r="C58" s="75"/>
      <c r="D58" s="56"/>
      <c r="E58" s="73">
        <v>299.1165</v>
      </c>
      <c r="F58" s="67">
        <v>5.4067</v>
      </c>
      <c r="G58" s="26"/>
      <c r="H58" s="68"/>
      <c r="I58" s="26"/>
      <c r="J58" s="61"/>
    </row>
    <row r="59" s="1" customFormat="1" ht="80" customHeight="1" spans="1:10">
      <c r="A59" s="69">
        <v>14</v>
      </c>
      <c r="B59" s="55" t="s">
        <v>89</v>
      </c>
      <c r="C59" s="75" t="s">
        <v>90</v>
      </c>
      <c r="D59" s="56">
        <v>1</v>
      </c>
      <c r="E59" s="57">
        <v>428.0002</v>
      </c>
      <c r="F59" s="70">
        <f>SUM(F60:F61)</f>
        <v>13.861</v>
      </c>
      <c r="G59" s="26"/>
      <c r="H59" s="68">
        <v>46022</v>
      </c>
      <c r="I59" s="26"/>
      <c r="J59" s="61" t="s">
        <v>21</v>
      </c>
    </row>
    <row r="60" s="1" customFormat="1" ht="30" customHeight="1" spans="1:10">
      <c r="A60" s="62">
        <v>14.1</v>
      </c>
      <c r="B60" s="73" t="s">
        <v>91</v>
      </c>
      <c r="C60" s="75"/>
      <c r="D60" s="66"/>
      <c r="E60" s="73">
        <v>37.5874</v>
      </c>
      <c r="F60" s="67">
        <v>0.1981</v>
      </c>
      <c r="G60" s="26"/>
      <c r="H60" s="68"/>
      <c r="I60" s="26"/>
      <c r="J60" s="61"/>
    </row>
    <row r="61" s="1" customFormat="1" ht="30" customHeight="1" spans="1:10">
      <c r="A61" s="62">
        <v>14.2</v>
      </c>
      <c r="B61" s="73" t="s">
        <v>92</v>
      </c>
      <c r="C61" s="75"/>
      <c r="D61" s="66"/>
      <c r="E61" s="73">
        <v>390.4128</v>
      </c>
      <c r="F61" s="67">
        <v>13.6629</v>
      </c>
      <c r="G61" s="26"/>
      <c r="H61" s="68"/>
      <c r="I61" s="26"/>
      <c r="J61" s="61"/>
    </row>
    <row r="62" s="1" customFormat="1" ht="80" customHeight="1" spans="1:10">
      <c r="A62" s="69">
        <v>15</v>
      </c>
      <c r="B62" s="55" t="s">
        <v>93</v>
      </c>
      <c r="C62" s="75" t="s">
        <v>94</v>
      </c>
      <c r="D62" s="66">
        <v>1</v>
      </c>
      <c r="E62" s="57">
        <v>16.798</v>
      </c>
      <c r="F62" s="70">
        <v>0.3369</v>
      </c>
      <c r="G62" s="26"/>
      <c r="H62" s="68">
        <v>46022</v>
      </c>
      <c r="I62" s="26"/>
      <c r="J62" s="61" t="s">
        <v>27</v>
      </c>
    </row>
    <row r="63" s="1" customFormat="1" ht="80" customHeight="1" spans="1:10">
      <c r="A63" s="69">
        <v>16</v>
      </c>
      <c r="B63" s="55" t="s">
        <v>95</v>
      </c>
      <c r="C63" s="75" t="s">
        <v>94</v>
      </c>
      <c r="D63" s="56">
        <v>1</v>
      </c>
      <c r="E63" s="57">
        <v>235.3679</v>
      </c>
      <c r="F63" s="70">
        <v>4.381</v>
      </c>
      <c r="G63" s="26"/>
      <c r="H63" s="68">
        <v>46022</v>
      </c>
      <c r="I63" s="26"/>
      <c r="J63" s="76" t="s">
        <v>27</v>
      </c>
    </row>
    <row r="64" s="1" customFormat="1" ht="80" customHeight="1" spans="1:10">
      <c r="A64" s="69">
        <v>17</v>
      </c>
      <c r="B64" s="55" t="s">
        <v>96</v>
      </c>
      <c r="C64" s="75" t="s">
        <v>97</v>
      </c>
      <c r="D64" s="56">
        <v>1</v>
      </c>
      <c r="E64" s="57">
        <v>410.1708</v>
      </c>
      <c r="F64" s="70">
        <f>SUM(F65:F69)</f>
        <v>9.628</v>
      </c>
      <c r="G64" s="26"/>
      <c r="H64" s="68">
        <v>46022</v>
      </c>
      <c r="I64" s="26"/>
      <c r="J64" s="76" t="s">
        <v>48</v>
      </c>
    </row>
    <row r="65" s="1" customFormat="1" ht="30" customHeight="1" spans="1:10">
      <c r="A65" s="62">
        <v>17.1</v>
      </c>
      <c r="B65" s="73" t="s">
        <v>98</v>
      </c>
      <c r="C65" s="75"/>
      <c r="D65" s="66"/>
      <c r="E65" s="73">
        <v>248.3187</v>
      </c>
      <c r="F65" s="67">
        <v>8.0959</v>
      </c>
      <c r="G65" s="26"/>
      <c r="H65" s="68"/>
      <c r="I65" s="26"/>
      <c r="J65" s="61"/>
    </row>
    <row r="66" s="1" customFormat="1" ht="30" customHeight="1" spans="1:10">
      <c r="A66" s="62">
        <v>17.2</v>
      </c>
      <c r="B66" s="73" t="s">
        <v>99</v>
      </c>
      <c r="C66" s="75"/>
      <c r="D66" s="66"/>
      <c r="E66" s="73">
        <v>54.5374</v>
      </c>
      <c r="F66" s="67">
        <v>0.2608</v>
      </c>
      <c r="G66" s="26"/>
      <c r="H66" s="68"/>
      <c r="I66" s="26"/>
      <c r="J66" s="61"/>
    </row>
    <row r="67" s="1" customFormat="1" ht="30" customHeight="1" spans="1:10">
      <c r="A67" s="62">
        <v>17.3</v>
      </c>
      <c r="B67" s="73" t="s">
        <v>100</v>
      </c>
      <c r="C67" s="75"/>
      <c r="D67" s="66"/>
      <c r="E67" s="73">
        <v>57.6761</v>
      </c>
      <c r="F67" s="67">
        <v>0.38</v>
      </c>
      <c r="G67" s="26"/>
      <c r="H67" s="68"/>
      <c r="I67" s="26"/>
      <c r="J67" s="61"/>
    </row>
    <row r="68" s="1" customFormat="1" ht="30" customHeight="1" spans="1:10">
      <c r="A68" s="62">
        <v>17.4</v>
      </c>
      <c r="B68" s="73" t="s">
        <v>101</v>
      </c>
      <c r="C68" s="75"/>
      <c r="D68" s="66"/>
      <c r="E68" s="73">
        <v>9.2791</v>
      </c>
      <c r="F68" s="67">
        <v>0.085</v>
      </c>
      <c r="G68" s="26"/>
      <c r="H68" s="68"/>
      <c r="I68" s="26"/>
      <c r="J68" s="61"/>
    </row>
    <row r="69" s="1" customFormat="1" ht="30" customHeight="1" spans="1:10">
      <c r="A69" s="62">
        <v>17.5</v>
      </c>
      <c r="B69" s="73" t="s">
        <v>102</v>
      </c>
      <c r="C69" s="75"/>
      <c r="D69" s="66"/>
      <c r="E69" s="73">
        <v>40.3595</v>
      </c>
      <c r="F69" s="67">
        <v>0.8063</v>
      </c>
      <c r="G69" s="26"/>
      <c r="H69" s="68"/>
      <c r="I69" s="26"/>
      <c r="J69" s="61"/>
    </row>
    <row r="70" s="1" customFormat="1" ht="80" customHeight="1" spans="1:10">
      <c r="A70" s="69">
        <v>18</v>
      </c>
      <c r="B70" s="55" t="s">
        <v>103</v>
      </c>
      <c r="C70" s="75" t="s">
        <v>94</v>
      </c>
      <c r="D70" s="66">
        <v>1</v>
      </c>
      <c r="E70" s="57">
        <v>1043.1186</v>
      </c>
      <c r="F70" s="70">
        <v>3.8875</v>
      </c>
      <c r="G70" s="26"/>
      <c r="H70" s="68">
        <v>46022</v>
      </c>
      <c r="I70" s="26"/>
      <c r="J70" s="61" t="s">
        <v>21</v>
      </c>
    </row>
    <row r="71" s="1" customFormat="1" ht="80" customHeight="1" spans="1:10">
      <c r="A71" s="69">
        <v>19</v>
      </c>
      <c r="B71" s="55" t="s">
        <v>104</v>
      </c>
      <c r="C71" s="75" t="s">
        <v>94</v>
      </c>
      <c r="D71" s="56">
        <v>1</v>
      </c>
      <c r="E71" s="57">
        <v>345.912</v>
      </c>
      <c r="F71" s="70">
        <v>0.9651</v>
      </c>
      <c r="G71" s="26"/>
      <c r="H71" s="68">
        <v>46022</v>
      </c>
      <c r="I71" s="26"/>
      <c r="J71" s="61" t="s">
        <v>21</v>
      </c>
    </row>
    <row r="72" s="1" customFormat="1" ht="80" customHeight="1" spans="1:10">
      <c r="A72" s="69">
        <v>20</v>
      </c>
      <c r="B72" s="55" t="s">
        <v>105</v>
      </c>
      <c r="C72" s="75" t="s">
        <v>94</v>
      </c>
      <c r="D72" s="56">
        <v>1</v>
      </c>
      <c r="E72" s="57">
        <v>666.6705</v>
      </c>
      <c r="F72" s="70">
        <v>1.8645</v>
      </c>
      <c r="G72" s="26"/>
      <c r="H72" s="68">
        <v>46022</v>
      </c>
      <c r="I72" s="26"/>
      <c r="J72" s="61" t="s">
        <v>21</v>
      </c>
    </row>
    <row r="73" s="1" customFormat="1" ht="80" customHeight="1" spans="1:10">
      <c r="A73" s="69">
        <v>21</v>
      </c>
      <c r="B73" s="55" t="s">
        <v>106</v>
      </c>
      <c r="C73" s="75" t="s">
        <v>94</v>
      </c>
      <c r="D73" s="66">
        <v>1</v>
      </c>
      <c r="E73" s="57">
        <v>460.1446</v>
      </c>
      <c r="F73" s="70">
        <v>2.0397</v>
      </c>
      <c r="G73" s="26"/>
      <c r="H73" s="68">
        <v>46022</v>
      </c>
      <c r="I73" s="26"/>
      <c r="J73" s="61" t="s">
        <v>27</v>
      </c>
    </row>
    <row r="74" s="1" customFormat="1" ht="27" customHeight="1" spans="1:10">
      <c r="A74" s="9" t="s">
        <v>107</v>
      </c>
      <c r="B74" s="25"/>
      <c r="C74" s="26"/>
      <c r="D74" s="26"/>
      <c r="E74" s="58">
        <f>SUM(E6+E10+E16+E27+E31+E37+E41+E49+E50+E51+E54+E55+E56+E59+E62+E63+E64+E70+E71+E72+E73)</f>
        <v>30252.7986</v>
      </c>
      <c r="F74" s="58">
        <f>SUM(F6+F10+F16+F27+F31+F37+F41+F49+F50+F51+F54+F55+F56+F59+F62+F63+F64+F70+F71+F72+F73)</f>
        <v>756.3981</v>
      </c>
      <c r="G74" s="26"/>
      <c r="H74" s="26"/>
      <c r="I74" s="26"/>
      <c r="J74" s="77"/>
    </row>
    <row r="75" ht="39" customHeight="1" spans="1:10">
      <c r="A75" s="78" t="s">
        <v>108</v>
      </c>
      <c r="B75" s="78"/>
      <c r="C75" s="78"/>
      <c r="D75" s="78" t="s">
        <v>109</v>
      </c>
      <c r="E75" s="78"/>
      <c r="F75" s="7"/>
      <c r="G75" s="78"/>
      <c r="H75" s="78"/>
      <c r="I75" s="78"/>
    </row>
    <row r="76" ht="18" customHeight="1" spans="1:10">
      <c r="A76" s="29"/>
      <c r="B76" s="29"/>
      <c r="C76" s="29"/>
      <c r="D76" s="29"/>
      <c r="E76" s="29"/>
      <c r="F76" s="31"/>
      <c r="G76" s="29"/>
      <c r="H76" s="29"/>
      <c r="I76" s="29"/>
    </row>
    <row r="77" ht="21.95" customHeight="1" spans="1:10">
      <c r="A77" s="29"/>
      <c r="B77" s="29"/>
      <c r="C77" s="29"/>
      <c r="D77" s="29"/>
      <c r="E77" s="29"/>
      <c r="F77" s="31"/>
      <c r="G77" s="29"/>
      <c r="H77" s="29"/>
      <c r="I77" s="29"/>
    </row>
    <row r="78" ht="18.95" hidden="1" customHeight="1" spans="1:10">
      <c r="A78" s="29" t="s">
        <v>110</v>
      </c>
      <c r="B78" s="29"/>
      <c r="C78" s="29"/>
      <c r="D78" s="29"/>
      <c r="E78" s="29"/>
      <c r="F78" s="31"/>
      <c r="G78" s="29"/>
      <c r="H78" s="29"/>
      <c r="I78" s="29"/>
    </row>
    <row r="79" ht="21.95" hidden="1" customHeight="1" spans="1:10">
      <c r="A79" s="29" t="s">
        <v>111</v>
      </c>
      <c r="B79" s="29"/>
      <c r="C79" s="29"/>
      <c r="D79" s="29"/>
      <c r="E79" s="29"/>
      <c r="F79" s="31"/>
      <c r="G79" s="29"/>
      <c r="H79" s="29"/>
      <c r="I79" s="29"/>
    </row>
    <row r="80" hidden="1" spans="1:10">
      <c r="A80" s="29" t="s">
        <v>112</v>
      </c>
      <c r="B80" s="29"/>
      <c r="C80" s="29"/>
      <c r="D80" s="29"/>
      <c r="E80" s="29"/>
      <c r="F80" s="31"/>
      <c r="G80" s="29"/>
      <c r="H80" s="29"/>
      <c r="I80" s="29"/>
    </row>
    <row r="81" hidden="1" spans="1:9">
      <c r="A81" s="29" t="s">
        <v>113</v>
      </c>
      <c r="B81" s="29"/>
      <c r="C81" s="29"/>
      <c r="D81" s="29"/>
      <c r="E81" s="29"/>
      <c r="F81" s="31"/>
      <c r="G81" s="29"/>
      <c r="H81" s="29"/>
      <c r="I81" s="29"/>
    </row>
    <row r="82" hidden="1" spans="1:9">
      <c r="A82" s="29" t="s">
        <v>114</v>
      </c>
      <c r="B82" s="29"/>
      <c r="C82" s="29"/>
      <c r="D82" s="29"/>
      <c r="E82" s="29"/>
      <c r="F82" s="31"/>
      <c r="G82" s="29"/>
      <c r="H82" s="29"/>
      <c r="I82" s="29"/>
    </row>
    <row r="83" hidden="1" spans="1:9">
      <c r="A83" s="29" t="s">
        <v>115</v>
      </c>
      <c r="B83" s="29"/>
      <c r="C83" s="29"/>
      <c r="D83" s="29"/>
      <c r="E83" s="29"/>
      <c r="F83" s="31"/>
      <c r="G83" s="29"/>
      <c r="H83" s="29"/>
      <c r="I83" s="29"/>
    </row>
  </sheetData>
  <mergeCells count="15">
    <mergeCell ref="A1:I1"/>
    <mergeCell ref="A2:B2"/>
    <mergeCell ref="C2:I2"/>
    <mergeCell ref="A4:B4"/>
    <mergeCell ref="C4:I4"/>
    <mergeCell ref="A75:B75"/>
    <mergeCell ref="D75:I75"/>
    <mergeCell ref="A76:I76"/>
    <mergeCell ref="A77:I77"/>
    <mergeCell ref="A78:I78"/>
    <mergeCell ref="A79:I79"/>
    <mergeCell ref="A80:I80"/>
    <mergeCell ref="A81:I81"/>
    <mergeCell ref="A82:I82"/>
    <mergeCell ref="A83:I83"/>
  </mergeCells>
  <conditionalFormatting sqref="B6">
    <cfRule type="duplicateValues" dxfId="0" priority="56"/>
  </conditionalFormatting>
  <conditionalFormatting sqref="B10">
    <cfRule type="duplicateValues" dxfId="0" priority="55"/>
  </conditionalFormatting>
  <conditionalFormatting sqref="B11">
    <cfRule type="duplicateValues" dxfId="0" priority="32"/>
  </conditionalFormatting>
  <conditionalFormatting sqref="B16">
    <cfRule type="duplicateValues" dxfId="0" priority="54"/>
  </conditionalFormatting>
  <conditionalFormatting sqref="B27">
    <cfRule type="duplicateValues" dxfId="0" priority="53"/>
  </conditionalFormatting>
  <conditionalFormatting sqref="B30">
    <cfRule type="duplicateValues" dxfId="0" priority="19"/>
  </conditionalFormatting>
  <conditionalFormatting sqref="B31">
    <cfRule type="duplicateValues" dxfId="0" priority="52"/>
  </conditionalFormatting>
  <conditionalFormatting sqref="B32">
    <cfRule type="duplicateValues" dxfId="0" priority="16"/>
  </conditionalFormatting>
  <conditionalFormatting sqref="B37">
    <cfRule type="duplicateValues" dxfId="0" priority="51"/>
  </conditionalFormatting>
  <conditionalFormatting sqref="B41">
    <cfRule type="duplicateValues" dxfId="0" priority="50"/>
  </conditionalFormatting>
  <conditionalFormatting sqref="B49">
    <cfRule type="duplicateValues" dxfId="0" priority="49"/>
  </conditionalFormatting>
  <conditionalFormatting sqref="B50">
    <cfRule type="duplicateValues" dxfId="0" priority="48"/>
  </conditionalFormatting>
  <conditionalFormatting sqref="B51">
    <cfRule type="duplicateValues" dxfId="0" priority="47"/>
  </conditionalFormatting>
  <conditionalFormatting sqref="B54">
    <cfRule type="duplicateValues" dxfId="0" priority="46"/>
  </conditionalFormatting>
  <conditionalFormatting sqref="B55">
    <cfRule type="duplicateValues" dxfId="0" priority="45"/>
  </conditionalFormatting>
  <conditionalFormatting sqref="B56">
    <cfRule type="duplicateValues" dxfId="0" priority="44"/>
  </conditionalFormatting>
  <conditionalFormatting sqref="B59">
    <cfRule type="duplicateValues" dxfId="0" priority="43"/>
  </conditionalFormatting>
  <conditionalFormatting sqref="B62">
    <cfRule type="duplicateValues" dxfId="0" priority="42"/>
  </conditionalFormatting>
  <conditionalFormatting sqref="B63">
    <cfRule type="duplicateValues" dxfId="0" priority="41"/>
  </conditionalFormatting>
  <conditionalFormatting sqref="B64">
    <cfRule type="duplicateValues" dxfId="0" priority="40"/>
  </conditionalFormatting>
  <conditionalFormatting sqref="B70">
    <cfRule type="duplicateValues" dxfId="0" priority="38"/>
  </conditionalFormatting>
  <conditionalFormatting sqref="B71">
    <cfRule type="duplicateValues" dxfId="0" priority="37"/>
  </conditionalFormatting>
  <conditionalFormatting sqref="B72">
    <cfRule type="duplicateValues" dxfId="0" priority="36"/>
  </conditionalFormatting>
  <conditionalFormatting sqref="B73">
    <cfRule type="duplicateValues" dxfId="0" priority="35"/>
  </conditionalFormatting>
  <conditionalFormatting sqref="A7:A9">
    <cfRule type="duplicateValues" dxfId="0" priority="28"/>
  </conditionalFormatting>
  <conditionalFormatting sqref="A11:A15">
    <cfRule type="duplicateValues" dxfId="0" priority="27"/>
  </conditionalFormatting>
  <conditionalFormatting sqref="A17:A26">
    <cfRule type="duplicateValues" dxfId="0" priority="26"/>
  </conditionalFormatting>
  <conditionalFormatting sqref="A28:A30">
    <cfRule type="duplicateValues" dxfId="0" priority="22"/>
  </conditionalFormatting>
  <conditionalFormatting sqref="A32:A36">
    <cfRule type="duplicateValues" dxfId="0" priority="21"/>
  </conditionalFormatting>
  <conditionalFormatting sqref="A38:A40">
    <cfRule type="duplicateValues" dxfId="0" priority="12"/>
  </conditionalFormatting>
  <conditionalFormatting sqref="A42:A48">
    <cfRule type="duplicateValues" dxfId="0" priority="11"/>
  </conditionalFormatting>
  <conditionalFormatting sqref="A52:A53">
    <cfRule type="duplicateValues" dxfId="0" priority="7"/>
  </conditionalFormatting>
  <conditionalFormatting sqref="A57:A58">
    <cfRule type="duplicateValues" dxfId="0" priority="6"/>
  </conditionalFormatting>
  <conditionalFormatting sqref="A60:A61">
    <cfRule type="duplicateValues" dxfId="0" priority="3"/>
  </conditionalFormatting>
  <conditionalFormatting sqref="A65:A69">
    <cfRule type="duplicateValues" dxfId="0" priority="2"/>
  </conditionalFormatting>
  <conditionalFormatting sqref="B7:B9">
    <cfRule type="duplicateValues" dxfId="0" priority="34"/>
  </conditionalFormatting>
  <conditionalFormatting sqref="B12:B13">
    <cfRule type="duplicateValues" dxfId="0" priority="33"/>
  </conditionalFormatting>
  <conditionalFormatting sqref="B14:B15">
    <cfRule type="duplicateValues" dxfId="0" priority="31"/>
  </conditionalFormatting>
  <conditionalFormatting sqref="B17:B20">
    <cfRule type="duplicateValues" dxfId="0" priority="29"/>
  </conditionalFormatting>
  <conditionalFormatting sqref="B21:B26">
    <cfRule type="duplicateValues" dxfId="0" priority="30"/>
  </conditionalFormatting>
  <conditionalFormatting sqref="B28:B29">
    <cfRule type="duplicateValues" dxfId="0" priority="20"/>
  </conditionalFormatting>
  <conditionalFormatting sqref="B33:B36">
    <cfRule type="duplicateValues" dxfId="0" priority="18"/>
  </conditionalFormatting>
  <conditionalFormatting sqref="B38:B40">
    <cfRule type="duplicateValues" dxfId="0" priority="13"/>
  </conditionalFormatting>
  <conditionalFormatting sqref="B42:B45">
    <cfRule type="duplicateValues" dxfId="0" priority="10"/>
  </conditionalFormatting>
  <conditionalFormatting sqref="B46:B48">
    <cfRule type="duplicateValues" dxfId="0" priority="9"/>
  </conditionalFormatting>
  <conditionalFormatting sqref="B52:B53">
    <cfRule type="duplicateValues" dxfId="0" priority="8"/>
  </conditionalFormatting>
  <conditionalFormatting sqref="B57:B58">
    <cfRule type="duplicateValues" dxfId="0" priority="5"/>
  </conditionalFormatting>
  <conditionalFormatting sqref="B60:B61">
    <cfRule type="duplicateValues" dxfId="0" priority="4"/>
  </conditionalFormatting>
  <conditionalFormatting sqref="B65:B69">
    <cfRule type="duplicateValues" dxfId="0" priority="1"/>
  </conditionalFormatting>
  <conditionalFormatting sqref="E7:E9">
    <cfRule type="duplicateValues" dxfId="0" priority="25"/>
  </conditionalFormatting>
  <conditionalFormatting sqref="E11:E15">
    <cfRule type="duplicateValues" dxfId="0" priority="24"/>
  </conditionalFormatting>
  <conditionalFormatting sqref="E17:E26">
    <cfRule type="duplicateValues" dxfId="0" priority="23"/>
  </conditionalFormatting>
  <conditionalFormatting sqref="E28:E30">
    <cfRule type="duplicateValues" dxfId="0" priority="17"/>
  </conditionalFormatting>
  <conditionalFormatting sqref="E32:E36">
    <cfRule type="duplicateValues" dxfId="0" priority="14"/>
  </conditionalFormatting>
  <pageMargins left="0.75" right="0.75" top="1" bottom="1" header="0.51" footer="0.51"/>
  <pageSetup paperSize="9" scale="75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abSelected="1" zoomScale="85" zoomScaleNormal="85" zoomScaleSheetLayoutView="130" workbookViewId="0">
      <selection activeCell="H4" sqref="H4:H41"/>
    </sheetView>
  </sheetViews>
  <sheetFormatPr defaultColWidth="9" defaultRowHeight="15"/>
  <cols>
    <col min="1" max="1" width="9.5" style="32" customWidth="1"/>
    <col min="2" max="2" width="14.5583333333333" style="32" customWidth="1"/>
    <col min="3" max="3" width="27.9583333333333" style="32" customWidth="1"/>
    <col min="4" max="4" width="26.4416666666667" style="32" customWidth="1"/>
    <col min="5" max="5" width="6.125" style="32" customWidth="1"/>
    <col min="6" max="7" width="15.625" style="32" customWidth="1"/>
    <col min="8" max="8" width="12.0916666666667" style="33" customWidth="1"/>
    <col min="9" max="9" width="12.9083333333333" style="33" customWidth="1"/>
    <col min="10" max="16383" width="9" style="32"/>
  </cols>
  <sheetData>
    <row r="1" ht="64" customHeight="1" spans="1:9">
      <c r="A1" s="34" t="s">
        <v>116</v>
      </c>
      <c r="B1" s="34"/>
      <c r="C1" s="34"/>
      <c r="D1" s="34"/>
      <c r="E1" s="34"/>
      <c r="F1" s="34"/>
      <c r="G1" s="34"/>
      <c r="H1" s="34"/>
      <c r="I1" s="34"/>
    </row>
    <row r="2" ht="27" customHeight="1" spans="1:9">
      <c r="A2" s="35" t="s">
        <v>117</v>
      </c>
      <c r="B2" s="35"/>
      <c r="C2" s="35"/>
      <c r="D2" s="35"/>
      <c r="E2" s="35"/>
      <c r="F2" s="35"/>
      <c r="G2" s="35"/>
      <c r="H2" s="35"/>
      <c r="I2" s="35"/>
    </row>
    <row r="3" ht="64" customHeight="1" spans="1:9">
      <c r="A3" s="36" t="s">
        <v>118</v>
      </c>
      <c r="B3" s="36" t="s">
        <v>119</v>
      </c>
      <c r="C3" s="36" t="s">
        <v>120</v>
      </c>
      <c r="D3" s="36" t="s">
        <v>121</v>
      </c>
      <c r="E3" s="36" t="s">
        <v>11</v>
      </c>
      <c r="F3" s="36" t="s">
        <v>122</v>
      </c>
      <c r="G3" s="36" t="s">
        <v>123</v>
      </c>
      <c r="H3" s="37" t="s">
        <v>124</v>
      </c>
      <c r="I3" s="37" t="s">
        <v>125</v>
      </c>
    </row>
    <row r="4" s="32" customFormat="1" ht="60" customHeight="1" spans="1:9">
      <c r="A4" s="38" t="s">
        <v>126</v>
      </c>
      <c r="B4" s="39" t="s">
        <v>127</v>
      </c>
      <c r="C4" s="40" t="s">
        <v>128</v>
      </c>
      <c r="D4" s="13" t="s">
        <v>129</v>
      </c>
      <c r="E4" s="11">
        <v>1</v>
      </c>
      <c r="F4" s="14">
        <v>887415</v>
      </c>
      <c r="G4" s="41">
        <f>SUM(F4:F7)</f>
        <v>3688289</v>
      </c>
      <c r="H4" s="42">
        <f>G4*0.012</f>
        <v>44259.468</v>
      </c>
      <c r="I4" s="42">
        <f>G4+H4</f>
        <v>3732548.468</v>
      </c>
    </row>
    <row r="5" s="32" customFormat="1" ht="60" customHeight="1" spans="1:9">
      <c r="A5" s="43"/>
      <c r="B5" s="44"/>
      <c r="C5" s="45"/>
      <c r="D5" s="13" t="s">
        <v>130</v>
      </c>
      <c r="E5" s="11">
        <v>1</v>
      </c>
      <c r="F5" s="14">
        <v>605578</v>
      </c>
      <c r="G5" s="46"/>
      <c r="H5" s="42"/>
      <c r="I5" s="42"/>
    </row>
    <row r="6" s="32" customFormat="1" ht="60" customHeight="1" spans="1:9">
      <c r="A6" s="43"/>
      <c r="B6" s="44"/>
      <c r="C6" s="47"/>
      <c r="D6" s="13" t="s">
        <v>131</v>
      </c>
      <c r="E6" s="11">
        <v>1</v>
      </c>
      <c r="F6" s="14">
        <v>920323</v>
      </c>
      <c r="G6" s="46"/>
      <c r="H6" s="42"/>
      <c r="I6" s="42"/>
    </row>
    <row r="7" s="32" customFormat="1" ht="60" customHeight="1" spans="1:9">
      <c r="A7" s="48"/>
      <c r="B7" s="49"/>
      <c r="C7" s="13" t="s">
        <v>132</v>
      </c>
      <c r="D7" s="13" t="s">
        <v>132</v>
      </c>
      <c r="E7" s="11">
        <v>1</v>
      </c>
      <c r="F7" s="14">
        <v>1274973</v>
      </c>
      <c r="G7" s="50"/>
      <c r="H7" s="42"/>
      <c r="I7" s="42"/>
    </row>
    <row r="8" s="32" customFormat="1" ht="60" customHeight="1" spans="1:9">
      <c r="A8" s="38" t="s">
        <v>133</v>
      </c>
      <c r="B8" s="39" t="s">
        <v>134</v>
      </c>
      <c r="C8" s="40" t="s">
        <v>135</v>
      </c>
      <c r="D8" s="13" t="s">
        <v>136</v>
      </c>
      <c r="E8" s="11">
        <v>1</v>
      </c>
      <c r="F8" s="14">
        <v>949906</v>
      </c>
      <c r="G8" s="41">
        <f>SUM(F8:F10)</f>
        <v>3463174</v>
      </c>
      <c r="H8" s="42">
        <f>G8*0.012</f>
        <v>41558.088</v>
      </c>
      <c r="I8" s="42">
        <f>G8+H8</f>
        <v>3504732.088</v>
      </c>
    </row>
    <row r="9" s="32" customFormat="1" ht="60" customHeight="1" spans="1:9">
      <c r="A9" s="43"/>
      <c r="B9" s="44"/>
      <c r="C9" s="47"/>
      <c r="D9" s="13" t="s">
        <v>137</v>
      </c>
      <c r="E9" s="11">
        <v>1</v>
      </c>
      <c r="F9" s="14">
        <v>1709354</v>
      </c>
      <c r="G9" s="46"/>
      <c r="H9" s="42"/>
      <c r="I9" s="42"/>
    </row>
    <row r="10" s="32" customFormat="1" ht="60" customHeight="1" spans="1:9">
      <c r="A10" s="48"/>
      <c r="B10" s="49"/>
      <c r="C10" s="13" t="s">
        <v>138</v>
      </c>
      <c r="D10" s="13" t="s">
        <v>138</v>
      </c>
      <c r="E10" s="11">
        <v>1</v>
      </c>
      <c r="F10" s="14">
        <v>803914</v>
      </c>
      <c r="G10" s="50"/>
      <c r="H10" s="42"/>
      <c r="I10" s="42"/>
    </row>
    <row r="11" s="32" customFormat="1" ht="60" customHeight="1" spans="1:9">
      <c r="A11" s="38" t="s">
        <v>139</v>
      </c>
      <c r="B11" s="39" t="s">
        <v>140</v>
      </c>
      <c r="C11" s="40" t="s">
        <v>141</v>
      </c>
      <c r="D11" s="13" t="s">
        <v>142</v>
      </c>
      <c r="E11" s="11">
        <v>1</v>
      </c>
      <c r="F11" s="14">
        <v>478581</v>
      </c>
      <c r="G11" s="41">
        <f>SUM(F11:F20)</f>
        <v>2927725</v>
      </c>
      <c r="H11" s="42">
        <f>G11*0.012</f>
        <v>35132.7</v>
      </c>
      <c r="I11" s="42">
        <f>G11+H11</f>
        <v>2962857.7</v>
      </c>
    </row>
    <row r="12" s="32" customFormat="1" ht="60" customHeight="1" spans="1:9">
      <c r="A12" s="43"/>
      <c r="B12" s="44"/>
      <c r="C12" s="45"/>
      <c r="D12" s="13" t="s">
        <v>143</v>
      </c>
      <c r="E12" s="11">
        <v>1</v>
      </c>
      <c r="F12" s="14">
        <v>22582</v>
      </c>
      <c r="G12" s="46"/>
      <c r="H12" s="42"/>
      <c r="I12" s="42"/>
    </row>
    <row r="13" s="32" customFormat="1" ht="60" customHeight="1" spans="1:9">
      <c r="A13" s="43"/>
      <c r="B13" s="44"/>
      <c r="C13" s="47"/>
      <c r="D13" s="13" t="s">
        <v>144</v>
      </c>
      <c r="E13" s="11">
        <v>1</v>
      </c>
      <c r="F13" s="14">
        <v>120816</v>
      </c>
      <c r="G13" s="46"/>
      <c r="H13" s="42"/>
      <c r="I13" s="42"/>
    </row>
    <row r="14" s="32" customFormat="1" ht="60" customHeight="1" spans="1:9">
      <c r="A14" s="43"/>
      <c r="B14" s="44"/>
      <c r="C14" s="40" t="s">
        <v>145</v>
      </c>
      <c r="D14" s="13" t="s">
        <v>146</v>
      </c>
      <c r="E14" s="11">
        <v>1</v>
      </c>
      <c r="F14" s="14">
        <v>756388</v>
      </c>
      <c r="G14" s="46"/>
      <c r="H14" s="42"/>
      <c r="I14" s="42"/>
    </row>
    <row r="15" s="32" customFormat="1" ht="60" customHeight="1" spans="1:9">
      <c r="A15" s="43"/>
      <c r="B15" s="44"/>
      <c r="C15" s="45"/>
      <c r="D15" s="13" t="s">
        <v>147</v>
      </c>
      <c r="E15" s="11">
        <v>1</v>
      </c>
      <c r="F15" s="14">
        <v>281454</v>
      </c>
      <c r="G15" s="46"/>
      <c r="H15" s="42"/>
      <c r="I15" s="42"/>
    </row>
    <row r="16" s="32" customFormat="1" ht="60" customHeight="1" spans="1:9">
      <c r="A16" s="43"/>
      <c r="B16" s="44"/>
      <c r="C16" s="47"/>
      <c r="D16" s="13" t="s">
        <v>148</v>
      </c>
      <c r="E16" s="11">
        <v>1</v>
      </c>
      <c r="F16" s="14">
        <v>295838</v>
      </c>
      <c r="G16" s="46"/>
      <c r="H16" s="42"/>
      <c r="I16" s="42"/>
    </row>
    <row r="17" s="32" customFormat="1" ht="60" customHeight="1" spans="1:9">
      <c r="A17" s="43"/>
      <c r="B17" s="44"/>
      <c r="C17" s="13" t="s">
        <v>149</v>
      </c>
      <c r="D17" s="13" t="s">
        <v>149</v>
      </c>
      <c r="E17" s="11">
        <v>1</v>
      </c>
      <c r="F17" s="14">
        <v>306433</v>
      </c>
      <c r="G17" s="46"/>
      <c r="H17" s="42"/>
      <c r="I17" s="42"/>
    </row>
    <row r="18" s="32" customFormat="1" ht="60" customHeight="1" spans="1:9">
      <c r="A18" s="43"/>
      <c r="B18" s="44"/>
      <c r="C18" s="13" t="s">
        <v>150</v>
      </c>
      <c r="D18" s="13" t="s">
        <v>150</v>
      </c>
      <c r="E18" s="11">
        <v>1</v>
      </c>
      <c r="F18" s="14">
        <v>169260</v>
      </c>
      <c r="G18" s="46"/>
      <c r="H18" s="42"/>
      <c r="I18" s="42"/>
    </row>
    <row r="19" s="32" customFormat="1" ht="60" customHeight="1" spans="1:9">
      <c r="A19" s="43"/>
      <c r="B19" s="44"/>
      <c r="C19" s="13" t="s">
        <v>151</v>
      </c>
      <c r="D19" s="13" t="s">
        <v>151</v>
      </c>
      <c r="E19" s="11">
        <v>1</v>
      </c>
      <c r="F19" s="14">
        <v>327817</v>
      </c>
      <c r="G19" s="46"/>
      <c r="H19" s="42"/>
      <c r="I19" s="42"/>
    </row>
    <row r="20" s="32" customFormat="1" ht="60" customHeight="1" spans="1:9">
      <c r="A20" s="48"/>
      <c r="B20" s="49"/>
      <c r="C20" s="13" t="s">
        <v>152</v>
      </c>
      <c r="D20" s="13" t="s">
        <v>152</v>
      </c>
      <c r="E20" s="11">
        <v>1</v>
      </c>
      <c r="F20" s="14">
        <v>168556</v>
      </c>
      <c r="G20" s="50"/>
      <c r="H20" s="42"/>
      <c r="I20" s="42"/>
    </row>
    <row r="21" s="32" customFormat="1" ht="60" customHeight="1" spans="1:9">
      <c r="A21" s="38" t="s">
        <v>153</v>
      </c>
      <c r="B21" s="39" t="s">
        <v>154</v>
      </c>
      <c r="C21" s="40" t="s">
        <v>155</v>
      </c>
      <c r="D21" s="13" t="s">
        <v>156</v>
      </c>
      <c r="E21" s="11">
        <v>1</v>
      </c>
      <c r="F21" s="14">
        <v>196369</v>
      </c>
      <c r="G21" s="41">
        <f>SUM(F21:F25)</f>
        <v>2646324</v>
      </c>
      <c r="H21" s="42">
        <f>G21*0.012</f>
        <v>31755.888</v>
      </c>
      <c r="I21" s="42">
        <f>G21+H21</f>
        <v>2678079.888</v>
      </c>
    </row>
    <row r="22" s="32" customFormat="1" ht="60" customHeight="1" spans="1:9">
      <c r="A22" s="43"/>
      <c r="B22" s="44"/>
      <c r="C22" s="45"/>
      <c r="D22" s="13" t="s">
        <v>157</v>
      </c>
      <c r="E22" s="11">
        <v>1</v>
      </c>
      <c r="F22" s="14">
        <v>83325</v>
      </c>
      <c r="G22" s="46"/>
      <c r="H22" s="42"/>
      <c r="I22" s="42"/>
    </row>
    <row r="23" s="32" customFormat="1" ht="60" customHeight="1" spans="1:9">
      <c r="A23" s="43"/>
      <c r="B23" s="44"/>
      <c r="C23" s="45"/>
      <c r="D23" s="13" t="s">
        <v>158</v>
      </c>
      <c r="E23" s="11">
        <v>1</v>
      </c>
      <c r="F23" s="14">
        <v>67092</v>
      </c>
      <c r="G23" s="46"/>
      <c r="H23" s="42"/>
      <c r="I23" s="42"/>
    </row>
    <row r="24" s="32" customFormat="1" ht="60" customHeight="1" spans="1:9">
      <c r="A24" s="43"/>
      <c r="B24" s="44"/>
      <c r="C24" s="47"/>
      <c r="D24" s="13" t="s">
        <v>159</v>
      </c>
      <c r="E24" s="11">
        <v>1</v>
      </c>
      <c r="F24" s="14">
        <v>409603</v>
      </c>
      <c r="G24" s="46"/>
      <c r="H24" s="42"/>
      <c r="I24" s="42"/>
    </row>
    <row r="25" s="32" customFormat="1" ht="60" customHeight="1" spans="1:9">
      <c r="A25" s="48"/>
      <c r="B25" s="49"/>
      <c r="C25" s="13" t="s">
        <v>160</v>
      </c>
      <c r="D25" s="13" t="s">
        <v>160</v>
      </c>
      <c r="E25" s="11">
        <v>1</v>
      </c>
      <c r="F25" s="14">
        <v>1889935</v>
      </c>
      <c r="G25" s="50"/>
      <c r="H25" s="42"/>
      <c r="I25" s="42"/>
    </row>
    <row r="26" s="32" customFormat="1" ht="60" customHeight="1" spans="1:9">
      <c r="A26" s="38" t="s">
        <v>161</v>
      </c>
      <c r="B26" s="39" t="s">
        <v>162</v>
      </c>
      <c r="C26" s="40" t="s">
        <v>163</v>
      </c>
      <c r="D26" s="13" t="s">
        <v>164</v>
      </c>
      <c r="E26" s="11">
        <v>1</v>
      </c>
      <c r="F26" s="14">
        <v>335366</v>
      </c>
      <c r="G26" s="41">
        <f>SUM(F26:F35)</f>
        <v>2538234</v>
      </c>
      <c r="H26" s="42">
        <f>G26*0.012</f>
        <v>30458.808</v>
      </c>
      <c r="I26" s="42">
        <f>G26+H26</f>
        <v>2568692.808</v>
      </c>
    </row>
    <row r="27" s="32" customFormat="1" ht="60" customHeight="1" spans="1:9">
      <c r="A27" s="43"/>
      <c r="B27" s="44"/>
      <c r="C27" s="45"/>
      <c r="D27" s="13" t="s">
        <v>165</v>
      </c>
      <c r="E27" s="11">
        <v>1</v>
      </c>
      <c r="F27" s="14">
        <v>118448</v>
      </c>
      <c r="G27" s="46"/>
      <c r="H27" s="42"/>
      <c r="I27" s="42"/>
    </row>
    <row r="28" s="32" customFormat="1" ht="60" customHeight="1" spans="1:9">
      <c r="A28" s="43"/>
      <c r="B28" s="44"/>
      <c r="C28" s="45"/>
      <c r="D28" s="13" t="s">
        <v>166</v>
      </c>
      <c r="E28" s="11">
        <v>1</v>
      </c>
      <c r="F28" s="14">
        <v>147829</v>
      </c>
      <c r="G28" s="46"/>
      <c r="H28" s="42"/>
      <c r="I28" s="42"/>
    </row>
    <row r="29" s="32" customFormat="1" ht="60" customHeight="1" spans="1:9">
      <c r="A29" s="43"/>
      <c r="B29" s="44"/>
      <c r="C29" s="45"/>
      <c r="D29" s="13" t="s">
        <v>167</v>
      </c>
      <c r="E29" s="11">
        <v>1</v>
      </c>
      <c r="F29" s="14">
        <v>539101</v>
      </c>
      <c r="G29" s="46"/>
      <c r="H29" s="42"/>
      <c r="I29" s="42"/>
    </row>
    <row r="30" s="32" customFormat="1" ht="60" customHeight="1" spans="1:9">
      <c r="A30" s="43"/>
      <c r="B30" s="44"/>
      <c r="C30" s="45"/>
      <c r="D30" s="13" t="s">
        <v>168</v>
      </c>
      <c r="E30" s="11">
        <v>1</v>
      </c>
      <c r="F30" s="14">
        <v>64598</v>
      </c>
      <c r="G30" s="46"/>
      <c r="H30" s="42"/>
      <c r="I30" s="42"/>
    </row>
    <row r="31" s="32" customFormat="1" ht="60" customHeight="1" spans="1:9">
      <c r="A31" s="43"/>
      <c r="B31" s="44"/>
      <c r="C31" s="45"/>
      <c r="D31" s="13" t="s">
        <v>169</v>
      </c>
      <c r="E31" s="11">
        <v>1</v>
      </c>
      <c r="F31" s="14">
        <v>85671</v>
      </c>
      <c r="G31" s="46"/>
      <c r="H31" s="42"/>
      <c r="I31" s="42"/>
    </row>
    <row r="32" s="32" customFormat="1" ht="60" customHeight="1" spans="1:9">
      <c r="A32" s="43"/>
      <c r="B32" s="44"/>
      <c r="C32" s="47"/>
      <c r="D32" s="13" t="s">
        <v>170</v>
      </c>
      <c r="E32" s="11">
        <v>1</v>
      </c>
      <c r="F32" s="14">
        <v>1086533</v>
      </c>
      <c r="G32" s="46"/>
      <c r="H32" s="42"/>
      <c r="I32" s="42"/>
    </row>
    <row r="33" s="32" customFormat="1" ht="60" customHeight="1" spans="1:9">
      <c r="A33" s="43"/>
      <c r="B33" s="44"/>
      <c r="C33" s="40" t="s">
        <v>171</v>
      </c>
      <c r="D33" s="13" t="s">
        <v>172</v>
      </c>
      <c r="E33" s="11">
        <v>1</v>
      </c>
      <c r="F33" s="14">
        <v>106395</v>
      </c>
      <c r="G33" s="46"/>
      <c r="H33" s="42"/>
      <c r="I33" s="42"/>
    </row>
    <row r="34" s="32" customFormat="1" ht="60" customHeight="1" spans="1:9">
      <c r="A34" s="43"/>
      <c r="B34" s="44"/>
      <c r="C34" s="45"/>
      <c r="D34" s="13" t="s">
        <v>173</v>
      </c>
      <c r="E34" s="11">
        <v>1</v>
      </c>
      <c r="F34" s="14">
        <v>37116</v>
      </c>
      <c r="G34" s="46"/>
      <c r="H34" s="42"/>
      <c r="I34" s="42"/>
    </row>
    <row r="35" s="32" customFormat="1" ht="60" customHeight="1" spans="1:9">
      <c r="A35" s="48"/>
      <c r="B35" s="49"/>
      <c r="C35" s="47"/>
      <c r="D35" s="13" t="s">
        <v>174</v>
      </c>
      <c r="E35" s="11">
        <v>1</v>
      </c>
      <c r="F35" s="14">
        <v>17177</v>
      </c>
      <c r="G35" s="50"/>
      <c r="H35" s="42"/>
      <c r="I35" s="42"/>
    </row>
    <row r="36" s="32" customFormat="1" ht="60" customHeight="1" spans="1:9">
      <c r="A36" s="38" t="s">
        <v>175</v>
      </c>
      <c r="B36" s="39" t="s">
        <v>176</v>
      </c>
      <c r="C36" s="40" t="s">
        <v>177</v>
      </c>
      <c r="D36" s="13" t="s">
        <v>178</v>
      </c>
      <c r="E36" s="11">
        <v>1</v>
      </c>
      <c r="F36" s="14">
        <v>401079</v>
      </c>
      <c r="G36" s="41">
        <f>SUM(F36:F41)</f>
        <v>2236010</v>
      </c>
      <c r="H36" s="42">
        <f>G36*0.012</f>
        <v>26832.12</v>
      </c>
      <c r="I36" s="42">
        <f>G36+H36</f>
        <v>2262842.12</v>
      </c>
    </row>
    <row r="37" s="32" customFormat="1" ht="60" customHeight="1" spans="1:9">
      <c r="A37" s="43"/>
      <c r="B37" s="44"/>
      <c r="C37" s="45"/>
      <c r="D37" s="13" t="s">
        <v>179</v>
      </c>
      <c r="E37" s="11">
        <v>1</v>
      </c>
      <c r="F37" s="14">
        <v>690704</v>
      </c>
      <c r="G37" s="46"/>
      <c r="H37" s="42"/>
      <c r="I37" s="42"/>
    </row>
    <row r="38" s="32" customFormat="1" ht="60" customHeight="1" spans="1:9">
      <c r="A38" s="43"/>
      <c r="B38" s="44"/>
      <c r="C38" s="47"/>
      <c r="D38" s="13" t="s">
        <v>180</v>
      </c>
      <c r="E38" s="11">
        <v>1</v>
      </c>
      <c r="F38" s="14">
        <v>280983</v>
      </c>
      <c r="G38" s="46"/>
      <c r="H38" s="42"/>
      <c r="I38" s="42"/>
    </row>
    <row r="39" s="32" customFormat="1" ht="60" customHeight="1" spans="1:9">
      <c r="A39" s="43"/>
      <c r="B39" s="44"/>
      <c r="C39" s="40" t="s">
        <v>181</v>
      </c>
      <c r="D39" s="13" t="s">
        <v>182</v>
      </c>
      <c r="E39" s="11">
        <v>1</v>
      </c>
      <c r="F39" s="14">
        <v>296073</v>
      </c>
      <c r="G39" s="46"/>
      <c r="H39" s="42"/>
      <c r="I39" s="42"/>
    </row>
    <row r="40" s="32" customFormat="1" ht="60" customHeight="1" spans="1:9">
      <c r="A40" s="43"/>
      <c r="B40" s="44"/>
      <c r="C40" s="45"/>
      <c r="D40" s="13" t="s">
        <v>183</v>
      </c>
      <c r="E40" s="11">
        <v>1</v>
      </c>
      <c r="F40" s="14">
        <v>262365</v>
      </c>
      <c r="G40" s="46"/>
      <c r="H40" s="42"/>
      <c r="I40" s="42"/>
    </row>
    <row r="41" s="32" customFormat="1" ht="60" customHeight="1" spans="1:9">
      <c r="A41" s="48"/>
      <c r="B41" s="49"/>
      <c r="C41" s="47"/>
      <c r="D41" s="13" t="s">
        <v>184</v>
      </c>
      <c r="E41" s="11">
        <v>1</v>
      </c>
      <c r="F41" s="14">
        <v>304806</v>
      </c>
      <c r="G41" s="50"/>
      <c r="H41" s="42"/>
      <c r="I41" s="42"/>
    </row>
    <row r="42" s="32" customFormat="1" ht="60" customHeight="1" spans="1:9">
      <c r="H42" s="33"/>
      <c r="I42" s="33"/>
    </row>
    <row r="43" s="32" customFormat="1" ht="60" customHeight="1" spans="1:9">
      <c r="H43" s="33"/>
      <c r="I43" s="33"/>
    </row>
  </sheetData>
  <mergeCells count="41">
    <mergeCell ref="A1:I1"/>
    <mergeCell ref="A2:I2"/>
    <mergeCell ref="A4:A7"/>
    <mergeCell ref="A8:A10"/>
    <mergeCell ref="A11:A20"/>
    <mergeCell ref="A21:A25"/>
    <mergeCell ref="A26:A35"/>
    <mergeCell ref="A36:A41"/>
    <mergeCell ref="B4:B7"/>
    <mergeCell ref="B8:B10"/>
    <mergeCell ref="B11:B20"/>
    <mergeCell ref="B21:B25"/>
    <mergeCell ref="B26:B35"/>
    <mergeCell ref="B36:B41"/>
    <mergeCell ref="C4:C6"/>
    <mergeCell ref="C8:C9"/>
    <mergeCell ref="C11:C13"/>
    <mergeCell ref="C14:C16"/>
    <mergeCell ref="C21:C24"/>
    <mergeCell ref="C26:C32"/>
    <mergeCell ref="C33:C35"/>
    <mergeCell ref="C36:C38"/>
    <mergeCell ref="C39:C41"/>
    <mergeCell ref="G4:G7"/>
    <mergeCell ref="G8:G10"/>
    <mergeCell ref="G11:G20"/>
    <mergeCell ref="G21:G25"/>
    <mergeCell ref="G26:G35"/>
    <mergeCell ref="G36:G41"/>
    <mergeCell ref="H4:H7"/>
    <mergeCell ref="H8:H10"/>
    <mergeCell ref="H11:H20"/>
    <mergeCell ref="H21:H25"/>
    <mergeCell ref="H26:H35"/>
    <mergeCell ref="H36:H41"/>
    <mergeCell ref="I4:I7"/>
    <mergeCell ref="I8:I10"/>
    <mergeCell ref="I11:I20"/>
    <mergeCell ref="I21:I25"/>
    <mergeCell ref="I26:I35"/>
    <mergeCell ref="I36:I41"/>
  </mergeCells>
  <pageMargins left="0.751388888888889" right="0.751388888888889" top="1" bottom="1" header="0.511805555555556" footer="0.511805555555556"/>
  <pageSetup paperSize="9" scale="70" orientation="landscape" horizontalDpi="600" verticalDpi="600"/>
  <headerFooter alignWithMargins="0"/>
  <rowBreaks count="1" manualBreakCount="1">
    <brk id="11" max="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zoomScale="130" zoomScaleNormal="130" zoomScaleSheetLayoutView="130" topLeftCell="A8" workbookViewId="0">
      <selection activeCell="J15" sqref="A1:J36"/>
    </sheetView>
  </sheetViews>
  <sheetFormatPr defaultColWidth="9" defaultRowHeight="15"/>
  <cols>
    <col min="1" max="1" width="9.5" customWidth="1"/>
    <col min="2" max="2" width="33.625" customWidth="1"/>
    <col min="3" max="3" width="29.25" customWidth="1"/>
    <col min="4" max="4" width="6.125" customWidth="1"/>
    <col min="5" max="5" width="20.625" style="3" customWidth="1"/>
    <col min="6" max="6" width="20.625" style="1" customWidth="1"/>
    <col min="7" max="7" width="15.625" hidden="1" customWidth="1"/>
    <col min="8" max="8" width="18.375" customWidth="1"/>
    <col min="9" max="9" width="10.625" customWidth="1"/>
  </cols>
  <sheetData>
    <row r="1" ht="48.95" customHeight="1" spans="1:10">
      <c r="A1" s="4" t="s">
        <v>0</v>
      </c>
      <c r="B1" s="5"/>
      <c r="C1" s="5"/>
      <c r="D1" s="5"/>
      <c r="E1" s="6"/>
      <c r="F1" s="5"/>
      <c r="G1" s="5"/>
      <c r="H1" s="5"/>
      <c r="I1" s="5"/>
    </row>
    <row r="2" s="1" customFormat="1" ht="24.95" customHeight="1" spans="1:10">
      <c r="A2" s="7" t="s">
        <v>185</v>
      </c>
      <c r="B2" s="7"/>
      <c r="C2" s="7" t="s">
        <v>186</v>
      </c>
      <c r="D2" s="7"/>
      <c r="E2" s="8"/>
      <c r="F2" s="7"/>
      <c r="G2" s="7"/>
      <c r="H2" s="7"/>
      <c r="I2" s="7"/>
    </row>
    <row r="3" ht="24.95" customHeight="1" spans="1:10">
      <c r="A3" s="7" t="s">
        <v>3</v>
      </c>
      <c r="B3" s="7" t="s">
        <v>4</v>
      </c>
      <c r="C3" s="7" t="s">
        <v>187</v>
      </c>
      <c r="D3" s="7"/>
      <c r="E3" s="8"/>
      <c r="F3" s="7"/>
      <c r="G3" s="7"/>
      <c r="H3" s="7"/>
      <c r="I3" s="7"/>
    </row>
    <row r="4" ht="24.95" customHeight="1" spans="1:10">
      <c r="A4" s="7" t="s">
        <v>6</v>
      </c>
      <c r="B4" s="7"/>
      <c r="C4" s="7" t="s">
        <v>188</v>
      </c>
      <c r="D4" s="7"/>
      <c r="E4" s="8"/>
      <c r="F4" s="7"/>
      <c r="G4" s="7"/>
      <c r="H4" s="7"/>
      <c r="I4" s="7"/>
    </row>
    <row r="5" ht="40" customHeight="1" spans="1:10">
      <c r="A5" s="9" t="s">
        <v>8</v>
      </c>
      <c r="B5" s="9" t="s">
        <v>9</v>
      </c>
      <c r="C5" s="9" t="s">
        <v>10</v>
      </c>
      <c r="D5" s="9" t="s">
        <v>11</v>
      </c>
      <c r="E5" s="10" t="s">
        <v>189</v>
      </c>
      <c r="F5" s="9" t="s">
        <v>190</v>
      </c>
      <c r="G5" s="9" t="s">
        <v>14</v>
      </c>
      <c r="H5" s="9" t="s">
        <v>15</v>
      </c>
      <c r="I5" s="9" t="s">
        <v>16</v>
      </c>
    </row>
    <row r="6" ht="60" customHeight="1" spans="1:10">
      <c r="A6" s="11">
        <v>1</v>
      </c>
      <c r="B6" s="12" t="s">
        <v>191</v>
      </c>
      <c r="C6" s="13" t="s">
        <v>192</v>
      </c>
      <c r="D6" s="11">
        <v>1</v>
      </c>
      <c r="E6" s="14">
        <v>15350007</v>
      </c>
      <c r="F6" s="15">
        <v>4367511</v>
      </c>
      <c r="G6" s="9"/>
      <c r="H6" s="16">
        <v>46356</v>
      </c>
      <c r="I6" s="9"/>
      <c r="J6" t="s">
        <v>193</v>
      </c>
    </row>
    <row r="7" ht="60" customHeight="1" spans="1:10">
      <c r="A7" s="11">
        <v>2</v>
      </c>
      <c r="B7" s="12" t="s">
        <v>194</v>
      </c>
      <c r="C7" s="13" t="s">
        <v>195</v>
      </c>
      <c r="D7" s="11">
        <v>1</v>
      </c>
      <c r="E7" s="14">
        <v>1865850</v>
      </c>
      <c r="F7" s="15">
        <v>492989</v>
      </c>
      <c r="G7" s="9"/>
      <c r="H7" s="16">
        <v>46356</v>
      </c>
      <c r="I7" s="9"/>
      <c r="J7" t="s">
        <v>193</v>
      </c>
    </row>
    <row r="8" ht="60" customHeight="1" spans="1:10">
      <c r="A8" s="11">
        <v>3</v>
      </c>
      <c r="B8" s="12" t="s">
        <v>196</v>
      </c>
      <c r="C8" s="13" t="s">
        <v>197</v>
      </c>
      <c r="D8" s="11">
        <v>1</v>
      </c>
      <c r="E8" s="14">
        <v>6211173</v>
      </c>
      <c r="F8" s="15">
        <v>1302487</v>
      </c>
      <c r="G8" s="9"/>
      <c r="H8" s="16">
        <v>46356</v>
      </c>
      <c r="I8" s="9"/>
      <c r="J8" t="s">
        <v>193</v>
      </c>
    </row>
    <row r="9" ht="60" customHeight="1" spans="1:10">
      <c r="A9" s="11">
        <v>4</v>
      </c>
      <c r="B9" s="12" t="s">
        <v>198</v>
      </c>
      <c r="C9" s="13" t="s">
        <v>199</v>
      </c>
      <c r="D9" s="11">
        <v>1</v>
      </c>
      <c r="E9" s="14">
        <v>24043583</v>
      </c>
      <c r="F9" s="13">
        <v>6254916</v>
      </c>
      <c r="G9" s="9"/>
      <c r="H9" s="16">
        <v>46356</v>
      </c>
      <c r="I9" s="9"/>
      <c r="J9" t="s">
        <v>193</v>
      </c>
    </row>
    <row r="10" ht="60" customHeight="1" spans="1:10">
      <c r="A10" s="11">
        <v>5</v>
      </c>
      <c r="B10" s="12" t="s">
        <v>200</v>
      </c>
      <c r="C10" s="13" t="s">
        <v>201</v>
      </c>
      <c r="D10" s="11">
        <v>1</v>
      </c>
      <c r="E10" s="14">
        <v>11729558</v>
      </c>
      <c r="F10" s="13">
        <v>3271892</v>
      </c>
      <c r="G10" s="9"/>
      <c r="H10" s="16">
        <v>46356</v>
      </c>
      <c r="I10" s="9"/>
      <c r="J10" t="s">
        <v>193</v>
      </c>
    </row>
    <row r="11" ht="60" customHeight="1" spans="1:10">
      <c r="A11" s="11">
        <v>6</v>
      </c>
      <c r="B11" s="12" t="s">
        <v>202</v>
      </c>
      <c r="C11" s="13" t="s">
        <v>203</v>
      </c>
      <c r="D11" s="11">
        <v>1</v>
      </c>
      <c r="E11" s="14">
        <v>3180186</v>
      </c>
      <c r="F11" s="15">
        <v>750504</v>
      </c>
      <c r="G11" s="9"/>
      <c r="H11" s="16">
        <v>46356</v>
      </c>
      <c r="I11" s="9"/>
      <c r="J11" t="s">
        <v>193</v>
      </c>
    </row>
    <row r="12" ht="60" customHeight="1" spans="1:10">
      <c r="A12" s="11">
        <v>7</v>
      </c>
      <c r="B12" s="12" t="s">
        <v>204</v>
      </c>
      <c r="C12" s="13" t="s">
        <v>205</v>
      </c>
      <c r="D12" s="11">
        <v>1</v>
      </c>
      <c r="E12" s="14">
        <v>7297936</v>
      </c>
      <c r="F12" s="15">
        <v>1594320</v>
      </c>
      <c r="G12" s="9"/>
      <c r="H12" s="16">
        <v>46356</v>
      </c>
      <c r="I12" s="9"/>
      <c r="J12" t="s">
        <v>193</v>
      </c>
    </row>
    <row r="13" ht="60" customHeight="1" spans="1:10">
      <c r="A13" s="11">
        <v>8</v>
      </c>
      <c r="B13" s="12" t="s">
        <v>206</v>
      </c>
      <c r="C13" s="13" t="s">
        <v>207</v>
      </c>
      <c r="D13" s="11">
        <v>1</v>
      </c>
      <c r="E13" s="14">
        <v>228317</v>
      </c>
      <c r="F13" s="15">
        <v>61441</v>
      </c>
      <c r="G13" s="9"/>
      <c r="H13" s="16">
        <v>46356</v>
      </c>
      <c r="I13" s="9"/>
      <c r="J13" t="s">
        <v>193</v>
      </c>
    </row>
    <row r="14" ht="60" customHeight="1" spans="1:10">
      <c r="A14" s="11">
        <v>9</v>
      </c>
      <c r="B14" s="12" t="s">
        <v>208</v>
      </c>
      <c r="C14" s="13" t="s">
        <v>209</v>
      </c>
      <c r="D14" s="11">
        <v>1</v>
      </c>
      <c r="E14" s="14">
        <v>2973202</v>
      </c>
      <c r="F14" s="15">
        <v>565200</v>
      </c>
      <c r="G14" s="9"/>
      <c r="H14" s="16">
        <v>46356</v>
      </c>
      <c r="I14" s="9"/>
      <c r="J14" t="s">
        <v>193</v>
      </c>
    </row>
    <row r="15" s="2" customFormat="1" ht="60" customHeight="1" spans="1:10">
      <c r="A15" s="17">
        <v>10</v>
      </c>
      <c r="B15" s="18" t="s">
        <v>141</v>
      </c>
      <c r="C15" s="19" t="s">
        <v>210</v>
      </c>
      <c r="D15" s="17">
        <v>1</v>
      </c>
      <c r="E15" s="20">
        <v>4410489</v>
      </c>
      <c r="F15" s="21">
        <v>621979</v>
      </c>
      <c r="G15" s="22">
        <f t="shared" ref="G15:G35" si="0">F15/E15</f>
        <v>0.141022684786199</v>
      </c>
      <c r="H15" s="23">
        <v>46356</v>
      </c>
      <c r="I15" s="24"/>
      <c r="J15" s="2" t="s">
        <v>211</v>
      </c>
    </row>
    <row r="16" s="2" customFormat="1" ht="60" customHeight="1" spans="1:10">
      <c r="A16" s="17">
        <v>11</v>
      </c>
      <c r="B16" s="18" t="s">
        <v>177</v>
      </c>
      <c r="C16" s="19" t="s">
        <v>212</v>
      </c>
      <c r="D16" s="17">
        <v>1</v>
      </c>
      <c r="E16" s="20">
        <v>6041788</v>
      </c>
      <c r="F16" s="21">
        <v>1372766</v>
      </c>
      <c r="G16" s="22">
        <f t="shared" si="0"/>
        <v>0.227211878338002</v>
      </c>
      <c r="H16" s="23">
        <v>46356</v>
      </c>
      <c r="I16" s="24"/>
      <c r="J16" s="2" t="s">
        <v>211</v>
      </c>
    </row>
    <row r="17" s="2" customFormat="1" ht="60" customHeight="1" spans="1:10">
      <c r="A17" s="17">
        <v>12</v>
      </c>
      <c r="B17" s="18" t="s">
        <v>128</v>
      </c>
      <c r="C17" s="19" t="s">
        <v>213</v>
      </c>
      <c r="D17" s="17">
        <v>1</v>
      </c>
      <c r="E17" s="20">
        <v>9171863</v>
      </c>
      <c r="F17" s="21">
        <v>2413316</v>
      </c>
      <c r="G17" s="22">
        <f t="shared" si="0"/>
        <v>0.26312167985937</v>
      </c>
      <c r="H17" s="23">
        <v>46356</v>
      </c>
      <c r="I17" s="24"/>
      <c r="J17" s="2" t="s">
        <v>211</v>
      </c>
    </row>
    <row r="18" s="2" customFormat="1" ht="60" customHeight="1" spans="1:10">
      <c r="A18" s="17">
        <v>13</v>
      </c>
      <c r="B18" s="18" t="s">
        <v>214</v>
      </c>
      <c r="C18" s="19" t="s">
        <v>215</v>
      </c>
      <c r="D18" s="17">
        <v>1</v>
      </c>
      <c r="E18" s="20">
        <v>12171160</v>
      </c>
      <c r="F18" s="21">
        <v>4616496</v>
      </c>
      <c r="G18" s="22">
        <f t="shared" si="0"/>
        <v>0.379297946950003</v>
      </c>
      <c r="H18" s="23">
        <v>46356</v>
      </c>
      <c r="I18" s="24"/>
      <c r="J18" s="2" t="s">
        <v>211</v>
      </c>
    </row>
    <row r="19" s="2" customFormat="1" ht="60" customHeight="1" spans="1:10">
      <c r="A19" s="17">
        <v>14</v>
      </c>
      <c r="B19" s="18" t="s">
        <v>155</v>
      </c>
      <c r="C19" s="19" t="s">
        <v>216</v>
      </c>
      <c r="D19" s="17">
        <v>1</v>
      </c>
      <c r="E19" s="20">
        <v>2733119</v>
      </c>
      <c r="F19" s="21">
        <v>756389</v>
      </c>
      <c r="G19" s="22">
        <f t="shared" si="0"/>
        <v>0.276749384128536</v>
      </c>
      <c r="H19" s="23">
        <v>46356</v>
      </c>
      <c r="I19" s="24"/>
      <c r="J19" s="2" t="s">
        <v>211</v>
      </c>
    </row>
    <row r="20" s="2" customFormat="1" ht="60" customHeight="1" spans="1:10">
      <c r="A20" s="17">
        <v>15</v>
      </c>
      <c r="B20" s="18" t="s">
        <v>149</v>
      </c>
      <c r="C20" s="19" t="s">
        <v>217</v>
      </c>
      <c r="D20" s="17">
        <v>1</v>
      </c>
      <c r="E20" s="20">
        <v>1817384</v>
      </c>
      <c r="F20" s="21">
        <v>306433</v>
      </c>
      <c r="G20" s="22">
        <f t="shared" si="0"/>
        <v>0.168612137005718</v>
      </c>
      <c r="H20" s="23">
        <v>46356</v>
      </c>
      <c r="I20" s="24"/>
      <c r="J20" s="2" t="s">
        <v>211</v>
      </c>
    </row>
    <row r="21" s="2" customFormat="1" ht="60" customHeight="1" spans="1:10">
      <c r="A21" s="17">
        <v>16</v>
      </c>
      <c r="B21" s="18" t="s">
        <v>150</v>
      </c>
      <c r="C21" s="19" t="s">
        <v>218</v>
      </c>
      <c r="D21" s="17">
        <v>1</v>
      </c>
      <c r="E21" s="20">
        <v>1813858</v>
      </c>
      <c r="F21" s="21">
        <v>169260</v>
      </c>
      <c r="G21" s="22">
        <f t="shared" si="0"/>
        <v>0.0933149121926854</v>
      </c>
      <c r="H21" s="23">
        <v>46356</v>
      </c>
      <c r="I21" s="24"/>
      <c r="J21" s="2" t="s">
        <v>211</v>
      </c>
    </row>
    <row r="22" s="2" customFormat="1" ht="60" customHeight="1" spans="1:10">
      <c r="A22" s="17">
        <v>17</v>
      </c>
      <c r="B22" s="18" t="s">
        <v>151</v>
      </c>
      <c r="C22" s="19" t="s">
        <v>219</v>
      </c>
      <c r="D22" s="17">
        <v>1</v>
      </c>
      <c r="E22" s="20">
        <v>1676744</v>
      </c>
      <c r="F22" s="21">
        <v>327817</v>
      </c>
      <c r="G22" s="22">
        <f t="shared" si="0"/>
        <v>0.195508079945418</v>
      </c>
      <c r="H22" s="23">
        <v>46356</v>
      </c>
      <c r="I22" s="24"/>
      <c r="J22" s="2" t="s">
        <v>211</v>
      </c>
    </row>
    <row r="23" s="2" customFormat="1" ht="60" customHeight="1" spans="1:10">
      <c r="A23" s="17">
        <v>18</v>
      </c>
      <c r="B23" s="18" t="s">
        <v>132</v>
      </c>
      <c r="C23" s="19" t="s">
        <v>220</v>
      </c>
      <c r="D23" s="17">
        <v>1</v>
      </c>
      <c r="E23" s="20">
        <v>7307559</v>
      </c>
      <c r="F23" s="21">
        <v>1274973</v>
      </c>
      <c r="G23" s="22">
        <f t="shared" si="0"/>
        <v>0.174473172231658</v>
      </c>
      <c r="H23" s="23">
        <v>46356</v>
      </c>
      <c r="I23" s="24"/>
      <c r="J23" s="2" t="s">
        <v>211</v>
      </c>
    </row>
    <row r="24" s="2" customFormat="1" ht="60" customHeight="1" spans="1:10">
      <c r="A24" s="17">
        <v>19</v>
      </c>
      <c r="B24" s="18" t="s">
        <v>145</v>
      </c>
      <c r="C24" s="19" t="s">
        <v>221</v>
      </c>
      <c r="D24" s="17">
        <v>1</v>
      </c>
      <c r="E24" s="20">
        <v>11213874</v>
      </c>
      <c r="F24" s="21">
        <v>1333680</v>
      </c>
      <c r="G24" s="22">
        <f t="shared" si="0"/>
        <v>0.118931245348396</v>
      </c>
      <c r="H24" s="23">
        <v>46356</v>
      </c>
      <c r="I24" s="24"/>
      <c r="J24" s="2" t="s">
        <v>211</v>
      </c>
    </row>
    <row r="25" s="2" customFormat="1" ht="60" customHeight="1" spans="1:10">
      <c r="A25" s="17">
        <v>20</v>
      </c>
      <c r="B25" s="18" t="s">
        <v>222</v>
      </c>
      <c r="C25" s="19" t="s">
        <v>223</v>
      </c>
      <c r="D25" s="17">
        <v>1</v>
      </c>
      <c r="E25" s="20">
        <v>52942531</v>
      </c>
      <c r="F25" s="21">
        <v>15520207</v>
      </c>
      <c r="G25" s="22">
        <f t="shared" si="0"/>
        <v>0.293151965099666</v>
      </c>
      <c r="H25" s="23">
        <v>46356</v>
      </c>
      <c r="I25" s="24"/>
      <c r="J25" s="2" t="s">
        <v>211</v>
      </c>
    </row>
    <row r="26" s="2" customFormat="1" ht="60" customHeight="1" spans="1:10">
      <c r="A26" s="17">
        <v>21</v>
      </c>
      <c r="B26" s="18" t="s">
        <v>152</v>
      </c>
      <c r="C26" s="19" t="s">
        <v>224</v>
      </c>
      <c r="D26" s="17">
        <v>1</v>
      </c>
      <c r="E26" s="20">
        <v>739256</v>
      </c>
      <c r="F26" s="21">
        <v>168556</v>
      </c>
      <c r="G26" s="22">
        <f t="shared" si="0"/>
        <v>0.228007618470462</v>
      </c>
      <c r="H26" s="23">
        <v>46356</v>
      </c>
      <c r="I26" s="24"/>
      <c r="J26" s="2" t="s">
        <v>211</v>
      </c>
    </row>
    <row r="27" s="2" customFormat="1" ht="60" customHeight="1" spans="1:10">
      <c r="A27" s="17">
        <v>22</v>
      </c>
      <c r="B27" s="18" t="s">
        <v>171</v>
      </c>
      <c r="C27" s="19" t="s">
        <v>225</v>
      </c>
      <c r="D27" s="17">
        <v>1</v>
      </c>
      <c r="E27" s="20">
        <v>1039097</v>
      </c>
      <c r="F27" s="21">
        <v>160688</v>
      </c>
      <c r="G27" s="22">
        <f t="shared" si="0"/>
        <v>0.154641963166095</v>
      </c>
      <c r="H27" s="23">
        <v>46356</v>
      </c>
      <c r="I27" s="24"/>
      <c r="J27" s="2" t="s">
        <v>211</v>
      </c>
    </row>
    <row r="28" s="2" customFormat="1" ht="60" customHeight="1" spans="1:10">
      <c r="A28" s="17">
        <v>23</v>
      </c>
      <c r="B28" s="18" t="s">
        <v>163</v>
      </c>
      <c r="C28" s="19" t="s">
        <v>226</v>
      </c>
      <c r="D28" s="17">
        <v>1</v>
      </c>
      <c r="E28" s="20">
        <v>11471028</v>
      </c>
      <c r="F28" s="21">
        <v>2377546</v>
      </c>
      <c r="G28" s="22">
        <f t="shared" si="0"/>
        <v>0.207265294793108</v>
      </c>
      <c r="H28" s="23">
        <v>46356</v>
      </c>
      <c r="I28" s="24"/>
      <c r="J28" s="2" t="s">
        <v>211</v>
      </c>
    </row>
    <row r="29" s="2" customFormat="1" ht="60" customHeight="1" spans="1:10">
      <c r="A29" s="17">
        <v>24</v>
      </c>
      <c r="B29" s="18" t="s">
        <v>135</v>
      </c>
      <c r="C29" s="19" t="s">
        <v>227</v>
      </c>
      <c r="D29" s="17">
        <v>1</v>
      </c>
      <c r="E29" s="20">
        <v>9752201</v>
      </c>
      <c r="F29" s="21">
        <v>2659260</v>
      </c>
      <c r="G29" s="22">
        <f t="shared" si="0"/>
        <v>0.27268305893203</v>
      </c>
      <c r="H29" s="23">
        <v>46356</v>
      </c>
      <c r="I29" s="24"/>
      <c r="J29" s="2" t="s">
        <v>211</v>
      </c>
    </row>
    <row r="30" s="2" customFormat="1" ht="60" customHeight="1" spans="1:10">
      <c r="A30" s="17">
        <v>25</v>
      </c>
      <c r="B30" s="18" t="s">
        <v>228</v>
      </c>
      <c r="C30" s="19" t="s">
        <v>229</v>
      </c>
      <c r="D30" s="17">
        <v>1</v>
      </c>
      <c r="E30" s="20">
        <v>40637237</v>
      </c>
      <c r="F30" s="21">
        <v>12591715</v>
      </c>
      <c r="G30" s="22">
        <f t="shared" si="0"/>
        <v>0.309856573172039</v>
      </c>
      <c r="H30" s="23">
        <v>46356</v>
      </c>
      <c r="I30" s="24"/>
      <c r="J30" s="2" t="s">
        <v>211</v>
      </c>
    </row>
    <row r="31" s="2" customFormat="1" ht="60" customHeight="1" spans="1:10">
      <c r="A31" s="17">
        <v>26</v>
      </c>
      <c r="B31" s="18" t="s">
        <v>181</v>
      </c>
      <c r="C31" s="19" t="s">
        <v>230</v>
      </c>
      <c r="D31" s="17">
        <v>1</v>
      </c>
      <c r="E31" s="20">
        <v>4582478</v>
      </c>
      <c r="F31" s="21">
        <v>863244</v>
      </c>
      <c r="G31" s="22">
        <f t="shared" si="0"/>
        <v>0.188379300457089</v>
      </c>
      <c r="H31" s="23">
        <v>46356</v>
      </c>
      <c r="I31" s="24"/>
      <c r="J31" s="2" t="s">
        <v>211</v>
      </c>
    </row>
    <row r="32" s="2" customFormat="1" ht="60" customHeight="1" spans="1:10">
      <c r="A32" s="17">
        <v>27</v>
      </c>
      <c r="B32" s="18" t="s">
        <v>160</v>
      </c>
      <c r="C32" s="19" t="s">
        <v>231</v>
      </c>
      <c r="D32" s="17">
        <v>1</v>
      </c>
      <c r="E32" s="20">
        <v>7145896</v>
      </c>
      <c r="F32" s="21">
        <v>1889935</v>
      </c>
      <c r="G32" s="22">
        <f t="shared" si="0"/>
        <v>0.264478380317878</v>
      </c>
      <c r="H32" s="23">
        <v>46356</v>
      </c>
      <c r="I32" s="24"/>
      <c r="J32" s="2" t="s">
        <v>211</v>
      </c>
    </row>
    <row r="33" s="2" customFormat="1" ht="60" customHeight="1" spans="1:10">
      <c r="A33" s="17">
        <v>28</v>
      </c>
      <c r="B33" s="18" t="s">
        <v>232</v>
      </c>
      <c r="C33" s="19" t="s">
        <v>233</v>
      </c>
      <c r="D33" s="17">
        <v>1</v>
      </c>
      <c r="E33" s="20">
        <v>35044481</v>
      </c>
      <c r="F33" s="21">
        <v>13800634</v>
      </c>
      <c r="G33" s="22">
        <f t="shared" si="0"/>
        <v>0.393803349520285</v>
      </c>
      <c r="H33" s="23">
        <v>46356</v>
      </c>
      <c r="I33" s="24"/>
      <c r="J33" s="2" t="s">
        <v>211</v>
      </c>
    </row>
    <row r="34" s="2" customFormat="1" ht="60" customHeight="1" spans="1:10">
      <c r="A34" s="17">
        <v>29</v>
      </c>
      <c r="B34" s="18" t="s">
        <v>138</v>
      </c>
      <c r="C34" s="19" t="s">
        <v>234</v>
      </c>
      <c r="D34" s="17">
        <v>1</v>
      </c>
      <c r="E34" s="20">
        <v>5702610</v>
      </c>
      <c r="F34" s="21">
        <v>803914</v>
      </c>
      <c r="G34" s="22">
        <f t="shared" si="0"/>
        <v>0.140972993068086</v>
      </c>
      <c r="H34" s="23">
        <v>46356</v>
      </c>
      <c r="I34" s="24"/>
      <c r="J34" s="2" t="s">
        <v>211</v>
      </c>
    </row>
    <row r="35" s="1" customFormat="1" ht="30" customHeight="1" spans="1:10">
      <c r="A35" s="11" t="s">
        <v>107</v>
      </c>
      <c r="B35" s="25"/>
      <c r="C35" s="26"/>
      <c r="D35" s="26"/>
      <c r="E35" s="27">
        <f>SUM(E6:E34)</f>
        <v>300294465</v>
      </c>
      <c r="F35" s="27">
        <f>SUM(F6:F34)</f>
        <v>82690068</v>
      </c>
      <c r="G35" s="28">
        <f t="shared" si="0"/>
        <v>0.275363277175289</v>
      </c>
      <c r="H35" s="26"/>
      <c r="I35" s="26"/>
    </row>
    <row r="36" ht="40" customHeight="1" spans="1:10">
      <c r="A36" s="7" t="s">
        <v>108</v>
      </c>
      <c r="B36" s="7"/>
      <c r="C36" s="7"/>
      <c r="D36" s="7" t="s">
        <v>109</v>
      </c>
      <c r="E36" s="8"/>
      <c r="F36" s="7"/>
      <c r="G36" s="7"/>
      <c r="H36" s="7"/>
      <c r="I36" s="7"/>
    </row>
    <row r="37" ht="18" customHeight="1" spans="1:10">
      <c r="A37" s="29"/>
      <c r="B37" s="29"/>
      <c r="C37" s="29"/>
      <c r="D37" s="29"/>
      <c r="E37" s="30"/>
      <c r="F37" s="31"/>
      <c r="G37" s="29"/>
      <c r="H37" s="29"/>
      <c r="I37" s="29"/>
    </row>
    <row r="38" ht="21.95" customHeight="1" spans="1:10">
      <c r="A38" s="29"/>
      <c r="B38" s="29"/>
      <c r="C38" s="29"/>
      <c r="D38" s="29"/>
      <c r="E38" s="30"/>
      <c r="F38" s="31"/>
      <c r="G38" s="29"/>
      <c r="H38" s="29"/>
      <c r="I38" s="29"/>
    </row>
    <row r="39" ht="18.95" hidden="1" customHeight="1" spans="1:10">
      <c r="A39" s="29" t="s">
        <v>110</v>
      </c>
      <c r="B39" s="29"/>
      <c r="C39" s="29"/>
      <c r="D39" s="29"/>
      <c r="E39" s="30"/>
      <c r="F39" s="31"/>
      <c r="G39" s="29"/>
      <c r="H39" s="29"/>
      <c r="I39" s="29"/>
    </row>
    <row r="40" ht="21.95" hidden="1" customHeight="1" spans="1:10">
      <c r="A40" s="29" t="s">
        <v>111</v>
      </c>
      <c r="B40" s="29"/>
      <c r="C40" s="29"/>
      <c r="D40" s="29"/>
      <c r="E40" s="30"/>
      <c r="F40" s="31"/>
      <c r="G40" s="29"/>
      <c r="H40" s="29"/>
      <c r="I40" s="29"/>
    </row>
    <row r="41" hidden="1" spans="1:10">
      <c r="A41" s="29" t="s">
        <v>112</v>
      </c>
      <c r="B41" s="29"/>
      <c r="C41" s="29"/>
      <c r="D41" s="29"/>
      <c r="E41" s="30"/>
      <c r="F41" s="31"/>
      <c r="G41" s="29"/>
      <c r="H41" s="29"/>
      <c r="I41" s="29"/>
    </row>
    <row r="42" hidden="1" spans="1:10">
      <c r="A42" s="29" t="s">
        <v>113</v>
      </c>
      <c r="B42" s="29"/>
      <c r="C42" s="29"/>
      <c r="D42" s="29"/>
      <c r="E42" s="30"/>
      <c r="F42" s="31"/>
      <c r="G42" s="29"/>
      <c r="H42" s="29"/>
      <c r="I42" s="29"/>
    </row>
    <row r="43" hidden="1" spans="1:10">
      <c r="A43" s="29" t="s">
        <v>114</v>
      </c>
      <c r="B43" s="29"/>
      <c r="C43" s="29"/>
      <c r="D43" s="29"/>
      <c r="E43" s="30"/>
      <c r="F43" s="31"/>
      <c r="G43" s="29"/>
      <c r="H43" s="29"/>
      <c r="I43" s="29"/>
    </row>
    <row r="44" hidden="1" spans="1:10">
      <c r="A44" s="29" t="s">
        <v>115</v>
      </c>
      <c r="B44" s="29"/>
      <c r="C44" s="29"/>
      <c r="D44" s="29"/>
      <c r="E44" s="30"/>
      <c r="F44" s="31"/>
      <c r="G44" s="29"/>
      <c r="H44" s="29"/>
      <c r="I44" s="29"/>
    </row>
  </sheetData>
  <mergeCells count="15">
    <mergeCell ref="A1:I1"/>
    <mergeCell ref="A2:B2"/>
    <mergeCell ref="C2:I2"/>
    <mergeCell ref="A4:B4"/>
    <mergeCell ref="C4:I4"/>
    <mergeCell ref="A36:B36"/>
    <mergeCell ref="D36:I36"/>
    <mergeCell ref="A37:I37"/>
    <mergeCell ref="A38:I38"/>
    <mergeCell ref="A39:I39"/>
    <mergeCell ref="A40:I40"/>
    <mergeCell ref="A41:I41"/>
    <mergeCell ref="A42:I42"/>
    <mergeCell ref="A43:I43"/>
    <mergeCell ref="A44:I44"/>
  </mergeCells>
  <pageMargins left="0.75" right="0.75" top="1" bottom="1" header="0.51" footer="0.51"/>
  <pageSetup paperSize="9" scale="80" orientation="landscape" horizontalDpi="600" verticalDpi="600"/>
  <headerFooter alignWithMargins="0"/>
  <rowBreaks count="2" manualBreakCount="2">
    <brk id="18" max="8" man="1"/>
    <brk id="2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明细表</vt:lpstr>
      <vt:lpstr>明细表 </vt:lpstr>
      <vt:lpstr>明细表 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 当初.</cp:lastModifiedBy>
  <cp:revision>1</cp:revision>
  <dcterms:created xsi:type="dcterms:W3CDTF">2014-09-04T03:03:00Z</dcterms:created>
  <cp:lastPrinted>2020-07-08T08:07:00Z</cp:lastPrinted>
  <dcterms:modified xsi:type="dcterms:W3CDTF">2026-01-12T01:09:52Z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2D3F220C6831492EB9E08C4C49B9B10E_13</vt:lpwstr>
  </property>
  <property fmtid="{D5CDD505-2E9C-101B-9397-08002B2CF9AE}" pid="4" name="CalculationRule">
    <vt:i4>0</vt:i4>
  </property>
</Properties>
</file>